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9425" windowHeight="10425"/>
  </bookViews>
  <sheets>
    <sheet name="Free Fold Short" sheetId="10" r:id="rId1"/>
    <sheet name="Free space" sheetId="16" r:id="rId2"/>
    <sheet name="Free space PTO" sheetId="17" r:id="rId3"/>
    <sheet name="Free flap mini" sheetId="8" r:id="rId4"/>
    <sheet name="Free flap forte" sheetId="4" r:id="rId5"/>
    <sheet name="Free slide" sheetId="13" r:id="rId6"/>
    <sheet name="Free swing" sheetId="14" r:id="rId7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7"/>
  <c r="D39" s="1"/>
  <c r="B9" i="16"/>
  <c r="D39" s="1"/>
  <c r="B9" i="14"/>
  <c r="D36" s="1"/>
  <c r="B9" i="13"/>
  <c r="D41" s="1"/>
  <c r="D16" i="17" l="1"/>
  <c r="D17"/>
  <c r="D25"/>
  <c r="D32"/>
  <c r="D24"/>
  <c r="D33"/>
  <c r="D40"/>
  <c r="D41"/>
  <c r="D18"/>
  <c r="D26"/>
  <c r="D34"/>
  <c r="D11"/>
  <c r="D19"/>
  <c r="D27"/>
  <c r="D35"/>
  <c r="D12"/>
  <c r="D20"/>
  <c r="D28"/>
  <c r="D36"/>
  <c r="D13"/>
  <c r="D21"/>
  <c r="D29"/>
  <c r="D37"/>
  <c r="D14"/>
  <c r="D22"/>
  <c r="D30"/>
  <c r="D38"/>
  <c r="D15"/>
  <c r="D23"/>
  <c r="D31"/>
  <c r="D40" i="16"/>
  <c r="D16"/>
  <c r="D25"/>
  <c r="D32"/>
  <c r="D17"/>
  <c r="D24"/>
  <c r="D33"/>
  <c r="D41"/>
  <c r="D18"/>
  <c r="D26"/>
  <c r="D34"/>
  <c r="D11"/>
  <c r="D19"/>
  <c r="D27"/>
  <c r="D35"/>
  <c r="D12"/>
  <c r="D20"/>
  <c r="D28"/>
  <c r="D36"/>
  <c r="D13"/>
  <c r="D21"/>
  <c r="D29"/>
  <c r="D37"/>
  <c r="D14"/>
  <c r="D22"/>
  <c r="D30"/>
  <c r="D38"/>
  <c r="D15"/>
  <c r="D23"/>
  <c r="D31"/>
  <c r="D21" i="14"/>
  <c r="D22"/>
  <c r="D13"/>
  <c r="D14"/>
  <c r="D29"/>
  <c r="D37"/>
  <c r="D18"/>
  <c r="D26"/>
  <c r="D34"/>
  <c r="D38"/>
  <c r="D15"/>
  <c r="D31"/>
  <c r="D16"/>
  <c r="D40"/>
  <c r="D25"/>
  <c r="D33"/>
  <c r="D41"/>
  <c r="D11"/>
  <c r="D19"/>
  <c r="D27"/>
  <c r="D35"/>
  <c r="D30"/>
  <c r="D23"/>
  <c r="D39"/>
  <c r="D24"/>
  <c r="D32"/>
  <c r="D17"/>
  <c r="D12"/>
  <c r="D20"/>
  <c r="D28"/>
  <c r="D11" i="13"/>
  <c r="D19"/>
  <c r="D27"/>
  <c r="D20"/>
  <c r="D36"/>
  <c r="D13"/>
  <c r="D37"/>
  <c r="D14"/>
  <c r="D22"/>
  <c r="D30"/>
  <c r="D38"/>
  <c r="D26"/>
  <c r="D35"/>
  <c r="D12"/>
  <c r="D28"/>
  <c r="D21"/>
  <c r="D29"/>
  <c r="D15"/>
  <c r="D23"/>
  <c r="D31"/>
  <c r="D39"/>
  <c r="D18"/>
  <c r="D34"/>
  <c r="D16"/>
  <c r="D24"/>
  <c r="D32"/>
  <c r="D40"/>
  <c r="D17"/>
  <c r="D25"/>
  <c r="D33"/>
  <c r="B9" i="10" l="1"/>
  <c r="D41" s="1"/>
  <c r="B9" i="8"/>
  <c r="D41" s="1"/>
  <c r="B9" i="4"/>
  <c r="D41" s="1"/>
  <c r="D11" i="10" l="1"/>
  <c r="D27"/>
  <c r="D20"/>
  <c r="D13"/>
  <c r="D21"/>
  <c r="D29"/>
  <c r="D37"/>
  <c r="D34"/>
  <c r="D28"/>
  <c r="D22"/>
  <c r="D31"/>
  <c r="D39"/>
  <c r="D26"/>
  <c r="D35"/>
  <c r="D12"/>
  <c r="D14"/>
  <c r="D38"/>
  <c r="D23"/>
  <c r="D16"/>
  <c r="D24"/>
  <c r="D32"/>
  <c r="D40"/>
  <c r="D18"/>
  <c r="D19"/>
  <c r="D36"/>
  <c r="D30"/>
  <c r="D15"/>
  <c r="D17"/>
  <c r="D25"/>
  <c r="D33"/>
  <c r="D35" i="8"/>
  <c r="D26"/>
  <c r="D11"/>
  <c r="D12"/>
  <c r="D20"/>
  <c r="D13"/>
  <c r="D29"/>
  <c r="D30"/>
  <c r="D38"/>
  <c r="D34"/>
  <c r="D36"/>
  <c r="D21"/>
  <c r="D39"/>
  <c r="D18"/>
  <c r="D19"/>
  <c r="D27"/>
  <c r="D28"/>
  <c r="D37"/>
  <c r="D14"/>
  <c r="D22"/>
  <c r="D15"/>
  <c r="D23"/>
  <c r="D31"/>
  <c r="D16"/>
  <c r="D24"/>
  <c r="D32"/>
  <c r="D40"/>
  <c r="D17"/>
  <c r="D25"/>
  <c r="D33"/>
  <c r="D14" i="4"/>
  <c r="D22"/>
  <c r="D34"/>
  <c r="D11"/>
  <c r="D19"/>
  <c r="D27"/>
  <c r="D39"/>
  <c r="D12"/>
  <c r="D16"/>
  <c r="D20"/>
  <c r="D24"/>
  <c r="D28"/>
  <c r="D32"/>
  <c r="D36"/>
  <c r="D40"/>
  <c r="D18"/>
  <c r="D26"/>
  <c r="D30"/>
  <c r="D38"/>
  <c r="D15"/>
  <c r="D23"/>
  <c r="D31"/>
  <c r="D35"/>
  <c r="D13"/>
  <c r="D17"/>
  <c r="D21"/>
  <c r="D25"/>
  <c r="D29"/>
  <c r="D33"/>
  <c r="D37"/>
</calcChain>
</file>

<file path=xl/sharedStrings.xml><?xml version="1.0" encoding="utf-8"?>
<sst xmlns="http://schemas.openxmlformats.org/spreadsheetml/2006/main" count="868" uniqueCount="438">
  <si>
    <t>Высота фасада, мм</t>
  </si>
  <si>
    <t>Высота, мм</t>
  </si>
  <si>
    <t>Ширина, мм</t>
  </si>
  <si>
    <t>Ввведите параметры фасада в милимметрах                                                  (расчет производится автоматически при вводе параметров фасада)</t>
  </si>
  <si>
    <t>ДСП 16мм</t>
  </si>
  <si>
    <t>ДСП 18мм</t>
  </si>
  <si>
    <t>Ель 16мм</t>
  </si>
  <si>
    <t>Ель 18мм</t>
  </si>
  <si>
    <t>Ива 16мм</t>
  </si>
  <si>
    <t>Ива 18мм</t>
  </si>
  <si>
    <t>Ольха 16мм</t>
  </si>
  <si>
    <t>Ольха 18мм</t>
  </si>
  <si>
    <t>Осина 16мм</t>
  </si>
  <si>
    <t>Осина 18мм</t>
  </si>
  <si>
    <t>Сосна 16мм</t>
  </si>
  <si>
    <t>Сосна 18мм</t>
  </si>
  <si>
    <t>Липа 16мм</t>
  </si>
  <si>
    <t>Липа 18мм</t>
  </si>
  <si>
    <t>Вишня 16мм</t>
  </si>
  <si>
    <t>Вишня 18мм</t>
  </si>
  <si>
    <t>Береза 16мм</t>
  </si>
  <si>
    <t>Береза 18мм</t>
  </si>
  <si>
    <t>Лиственница 16мм</t>
  </si>
  <si>
    <t>Лиственница 18мм</t>
  </si>
  <si>
    <t>Дуб 16мм</t>
  </si>
  <si>
    <t>Дуб 18мм</t>
  </si>
  <si>
    <t>Ясень 16мм</t>
  </si>
  <si>
    <t>Ясень 18мм</t>
  </si>
  <si>
    <t>Граб 16мм</t>
  </si>
  <si>
    <t>Граб 18мм</t>
  </si>
  <si>
    <t>Яблоня 16мм</t>
  </si>
  <si>
    <t>Яблоня 18мм</t>
  </si>
  <si>
    <t>МДФ 16мм</t>
  </si>
  <si>
    <t>МДФ 18 мм</t>
  </si>
  <si>
    <t>Вес фасада, кг</t>
  </si>
  <si>
    <t>Алюминиевые рамки со стеклом 4мм</t>
  </si>
  <si>
    <t>Материал</t>
  </si>
  <si>
    <t>Плотность, кг/м₃</t>
  </si>
  <si>
    <t>Фактическая площадь фасада, м²</t>
  </si>
  <si>
    <t>Шаг 1: Заполните данные по высоте и ширине фасада</t>
  </si>
  <si>
    <t>Шаг 2: Выберите материал фасада</t>
  </si>
  <si>
    <t>Шаг 3: Механизм согласно весу фасада</t>
  </si>
  <si>
    <t>5,2-11,0</t>
  </si>
  <si>
    <t>4,7-9,6</t>
  </si>
  <si>
    <t>4,1-8,4</t>
  </si>
  <si>
    <t>3,7-7,5</t>
  </si>
  <si>
    <t>3,3-6,8</t>
  </si>
  <si>
    <t>3,0-6,2</t>
  </si>
  <si>
    <t>2,6-5,6</t>
  </si>
  <si>
    <t>6,7-14,3</t>
  </si>
  <si>
    <t>5,9-12,4</t>
  </si>
  <si>
    <t>5,2-10,9</t>
  </si>
  <si>
    <t>4,7-9,7</t>
  </si>
  <si>
    <t>4,2-8,8</t>
  </si>
  <si>
    <t>3,8-8,0</t>
  </si>
  <si>
    <t>3,4-7,3</t>
  </si>
  <si>
    <t>10,1-21,4</t>
  </si>
  <si>
    <t>8,9-18,6</t>
  </si>
  <si>
    <t>7,8-16,3</t>
  </si>
  <si>
    <t>7,0-14,6</t>
  </si>
  <si>
    <t>5,7-12,0</t>
  </si>
  <si>
    <t>5,3-11,0</t>
  </si>
  <si>
    <t>13,5-27,3</t>
  </si>
  <si>
    <t>11,8-23,3</t>
  </si>
  <si>
    <t>10,4-20,5</t>
  </si>
  <si>
    <t>9,2-18,3</t>
  </si>
  <si>
    <t>8,3-16,5</t>
  </si>
  <si>
    <t>7,6-15,0</t>
  </si>
  <si>
    <t>6,9-14,0</t>
  </si>
  <si>
    <t>580-650</t>
  </si>
  <si>
    <t>650-730</t>
  </si>
  <si>
    <t>710-790</t>
  </si>
  <si>
    <t>770-840</t>
  </si>
  <si>
    <t>840-910</t>
  </si>
  <si>
    <t>910-970</t>
  </si>
  <si>
    <t>960-1010</t>
  </si>
  <si>
    <t>200-450мм</t>
  </si>
  <si>
    <t>1,7-4,6</t>
  </si>
  <si>
    <t>3,6-7,9</t>
  </si>
  <si>
    <t>6,8-14,7</t>
  </si>
  <si>
    <t>1,3-3,8</t>
  </si>
  <si>
    <t>2,9-6,4</t>
  </si>
  <si>
    <t>5,4-11,8</t>
  </si>
  <si>
    <t>1,1-3,1</t>
  </si>
  <si>
    <t>2,4-5,1</t>
  </si>
  <si>
    <t>4,4-9,6</t>
  </si>
  <si>
    <t>0,9-2,6</t>
  </si>
  <si>
    <t>2,0-4,2</t>
  </si>
  <si>
    <t>3,7-8,1</t>
  </si>
  <si>
    <t>0,8-2,1</t>
  </si>
  <si>
    <t>1,7-3,6</t>
  </si>
  <si>
    <t>3,2-7,0</t>
  </si>
  <si>
    <t>0,6-1,7</t>
  </si>
  <si>
    <t>1,4-3,2</t>
  </si>
  <si>
    <t>2,7-6,1</t>
  </si>
  <si>
    <t>6,3-13-2</t>
  </si>
  <si>
    <t>235-650мм</t>
  </si>
  <si>
    <t>Расчет веса фасада для подъемного механизма Free flap forte</t>
  </si>
  <si>
    <t>Подбор Механизма Free Flap Forte</t>
  </si>
  <si>
    <t>Рекомендованная высота, мм</t>
  </si>
  <si>
    <t>Подбор Механизма Free Flap Mini</t>
  </si>
  <si>
    <t>Расчет веса фасада для подъемного механизма Free flap Mini</t>
  </si>
  <si>
    <t>Расчет веса фасада для подъемного механизма Free fold Short</t>
  </si>
  <si>
    <t>Подбор Механизма Free Fold Short</t>
  </si>
  <si>
    <t>520-1010 мм</t>
  </si>
  <si>
    <t>2,1-3,9</t>
  </si>
  <si>
    <t>4,1-8,6</t>
  </si>
  <si>
    <t>6,8-12,5</t>
  </si>
  <si>
    <t>10,5-17,3</t>
  </si>
  <si>
    <t>2,0-3,5</t>
  </si>
  <si>
    <t>4,0-7,4</t>
  </si>
  <si>
    <t>7,0-11,9</t>
  </si>
  <si>
    <t>10,2-17,2</t>
  </si>
  <si>
    <t>3,7-6,3</t>
  </si>
  <si>
    <t>6,2-10,8</t>
  </si>
  <si>
    <t>8,5-14,5</t>
  </si>
  <si>
    <t>3,6-6,1</t>
  </si>
  <si>
    <t>5,0-9,9</t>
  </si>
  <si>
    <t>7,6-14,6</t>
  </si>
  <si>
    <t>10,5-20,9</t>
  </si>
  <si>
    <t>4,7-8,9</t>
  </si>
  <si>
    <t>7,0-12,3</t>
  </si>
  <si>
    <t>10,0-20,0</t>
  </si>
  <si>
    <t>4,8-8,1</t>
  </si>
  <si>
    <t>6,5-11,5</t>
  </si>
  <si>
    <t>8,9-16,8</t>
  </si>
  <si>
    <t>4,6-8,3</t>
  </si>
  <si>
    <t>6,5-10,7</t>
  </si>
  <si>
    <t>8,4-16,6</t>
  </si>
  <si>
    <t>1000-1040</t>
  </si>
  <si>
    <t>4,1-7,4</t>
  </si>
  <si>
    <t>5,8-10,2</t>
  </si>
  <si>
    <t>9,1-16,5</t>
  </si>
  <si>
    <t>Высота корпуса, мм</t>
  </si>
  <si>
    <t>Вес фасада с ручкой, кг</t>
  </si>
  <si>
    <t>Артикул комплекта рычагов</t>
  </si>
  <si>
    <t>2720090006</t>
  </si>
  <si>
    <t>2720100006</t>
  </si>
  <si>
    <t>2720110006</t>
  </si>
  <si>
    <t>2720120006</t>
  </si>
  <si>
    <t>2720130006</t>
  </si>
  <si>
    <t>2720140006</t>
  </si>
  <si>
    <t>2720150006</t>
  </si>
  <si>
    <t>2720160006</t>
  </si>
  <si>
    <t>2720170006</t>
  </si>
  <si>
    <t>2720180006</t>
  </si>
  <si>
    <t>2720190006</t>
  </si>
  <si>
    <t>2720200006</t>
  </si>
  <si>
    <t>2720210006</t>
  </si>
  <si>
    <t>2720220006</t>
  </si>
  <si>
    <t>2721030006</t>
  </si>
  <si>
    <t>2720230006</t>
  </si>
  <si>
    <t>2720240006</t>
  </si>
  <si>
    <t>2721040006</t>
  </si>
  <si>
    <t>2720250006</t>
  </si>
  <si>
    <t>2720260006</t>
  </si>
  <si>
    <t>2721050006</t>
  </si>
  <si>
    <t>2720270006</t>
  </si>
  <si>
    <t>2720280006</t>
  </si>
  <si>
    <t>2721060006</t>
  </si>
  <si>
    <t>2720290006</t>
  </si>
  <si>
    <t>2720300006</t>
  </si>
  <si>
    <t>2721070006</t>
  </si>
  <si>
    <t>ФриФолд Шорт, E1fs, Комплект H580 - 650 мм, 2, 1 - 3, 9кг (2720090006)</t>
  </si>
  <si>
    <t>ФриФолд Шорт, E3fs, Комплект H580 - 650 мм, 4, 1 - 8, 6кг (2720100006)</t>
  </si>
  <si>
    <t>ФриФолд Шорт, E4fs, Комплект H580 - 650 мм, 6, 8 - 12, 5кг (2720110006)</t>
  </si>
  <si>
    <t>ФриФолд Шорт, E5fs, Комплект H580 - 650 мм, 10, 5 - 17, 3кг (2720120006)</t>
  </si>
  <si>
    <t>ФриФолд Шорт, F1fs, Комплект H650 - 730 мм, 2, 0 - 3, 5кг (2720130006)</t>
  </si>
  <si>
    <t>ФриФолд Шорт, F3fs, Комплект H650 - 730 мм, 4, 0 - 7, 4кг (2720140006)</t>
  </si>
  <si>
    <t>ФриФолд Шорт, F4fs, Комплект H650 - 730 мм, 7, 0 - 11, 9кг (2720150006)</t>
  </si>
  <si>
    <t>ФриФолд Шорт, F5fs, Комплект H650 - 730 мм, 10, 2 - 17, 2кг (2720160006)</t>
  </si>
  <si>
    <t>ФриФолд Шорт, G3fs, Комплект H710 - 790 мм, 3, 7 - 6, 3кг (2720170006)</t>
  </si>
  <si>
    <t>ФриФолд Шорт, G4fs, Комплект H710 - 790 мм, 6, 2 - 10, 8кг (2720180006)</t>
  </si>
  <si>
    <t>ФриФолд Шорт, G5fs, Комплект H710 - 790 мм, 8, 5 - 14, 5кг (2720190006)</t>
  </si>
  <si>
    <t>ФриФолд Шорт, H3fs, Комплект H770 - 840 мм, 3, 6 - 6, 1кг (2720200006)</t>
  </si>
  <si>
    <t>ФриФолд Шорт, H4fs, Комплект H770 - 840 мм, 5, 0 - 9, 9кг (2720210006)</t>
  </si>
  <si>
    <t>ФриФолд Шорт, H5fs, Комплект H770 - 840 мм, 7, 6 - 14, 6кг (2720220006)</t>
  </si>
  <si>
    <t>ФриФолд Шорт, H6fs, Комплект H770 - 840 мм, 10, 5 - 20, 9кг (2721030006)</t>
  </si>
  <si>
    <t>ФриФолд Шорт, I4fs, Комплект H840 - 910 мм, 4, 7 - 8, 9кг (2720230006)</t>
  </si>
  <si>
    <t>ФриФолд Шорт, I5fs, Комплект H840 - 910 мм, 7, 0 - 12, 3кг (2720240006)</t>
  </si>
  <si>
    <t>ФриФолд Шорт, I6fs, Комплект H840 - 910 мм, 10, 0 - 20, 0кг (2721040006)</t>
  </si>
  <si>
    <t>ФриФолд Шорт, J4fs, Комплект H910 - 970 мм, 4, 8 - 8, 1кг (2720250006)</t>
  </si>
  <si>
    <t>ФриФолд Шорт, J5fs, Комплект H910 - 970 мм, 6, 5 - 11, 5кг (2720260006)</t>
  </si>
  <si>
    <t>ФриФолд Шорт, J6fs, Комплект H910 - 970 мм, 8, 9 - 16, 8кг (2721050006)</t>
  </si>
  <si>
    <t>ФриФолд Шорт, K4fs, Комплект H960 - 1010 мм, 4, 6 - 8, 3кг (2720280006)</t>
  </si>
  <si>
    <t>ФриФолд Шорт, K5fs, Комплект H960 - 1010 мм, 6, 5 - 10, 7кг (2720280006)</t>
  </si>
  <si>
    <t>ФриФолд Шорт, K6fs, Комплект H960 - 1010 мм, 8, 4 - 16, 6кг (2721060006)</t>
  </si>
  <si>
    <t>ФриФолд Шорт, L4fs, Комплект H1000 - 1040 мм, 4, 1 - 7, 4кг (2720290006)</t>
  </si>
  <si>
    <t>ФриФолд Шорт, L5fs, Комплект H1000 - 1040 мм, 5, 8 - 10, 2кг (2720300006)</t>
  </si>
  <si>
    <t>ФриФолд Шорт, L6fs, Комплект H1000 - 1040 мм, 9, 1 - 16, 5кг (2721070006)</t>
  </si>
  <si>
    <t>Название</t>
  </si>
  <si>
    <t>2720317500</t>
  </si>
  <si>
    <t>Крышка декоративная, лев/прав, ФриФолд Шорт, Комплект, цвет АНТРАЦИТ, (2720317500)</t>
  </si>
  <si>
    <t>антрацит</t>
  </si>
  <si>
    <t>2720317035</t>
  </si>
  <si>
    <t>Крышка декоративная, лев/прав, ФриФолд Шорт, Комплект, цвет СЕРЫЙ (2720317035)</t>
  </si>
  <si>
    <t>серый</t>
  </si>
  <si>
    <t>2720319966</t>
  </si>
  <si>
    <t>Крышка декоративная, лев/прав, ФриФолд Шорт, Комплект, цвет БЕЛЫЙ (2720319966)</t>
  </si>
  <si>
    <t>белый</t>
  </si>
  <si>
    <t>Крышки</t>
  </si>
  <si>
    <t>Петля средняя междверная</t>
  </si>
  <si>
    <t>2715590006</t>
  </si>
  <si>
    <t>2718510006</t>
  </si>
  <si>
    <t>Адаптер алюм. рамка 20 мм. ФриФолд/ФриЛайт/ 10 компл/уп. (2718510006)</t>
  </si>
  <si>
    <t>2719587040</t>
  </si>
  <si>
    <t>Ограничитель угла 90 гр. ФриФолд (2719587040)</t>
  </si>
  <si>
    <t>345-600мм</t>
  </si>
  <si>
    <t>345-420</t>
  </si>
  <si>
    <t>4,1-8,0</t>
  </si>
  <si>
    <t>380-500</t>
  </si>
  <si>
    <t>3,4-6,7</t>
  </si>
  <si>
    <t>6,3-11,8</t>
  </si>
  <si>
    <t>430-600</t>
  </si>
  <si>
    <t>2,6-5,5</t>
  </si>
  <si>
    <t>5,0-9,7</t>
  </si>
  <si>
    <t>Расчет веса фасада для подъемного механизма Free Swing</t>
  </si>
  <si>
    <t>Подбор Механизма Free Swing</t>
  </si>
  <si>
    <t>370-800мм</t>
  </si>
  <si>
    <t>5,2-10,3</t>
  </si>
  <si>
    <t>5,0-10,0</t>
  </si>
  <si>
    <t>4,8-9,4</t>
  </si>
  <si>
    <t>4,5-8,9</t>
  </si>
  <si>
    <t>8,2-15,9</t>
  </si>
  <si>
    <t>7,8-15,2</t>
  </si>
  <si>
    <t>7,5-14,5</t>
  </si>
  <si>
    <t>7,0-13,5</t>
  </si>
  <si>
    <t>5,7-11,3</t>
  </si>
  <si>
    <t>5,6-11,1</t>
  </si>
  <si>
    <t>5,4-10,7</t>
  </si>
  <si>
    <t>5,3-10,3</t>
  </si>
  <si>
    <t>Расчет веса фасада для подъемного механизма Free Slide</t>
  </si>
  <si>
    <t>Подбор Механизма Free Slide</t>
  </si>
  <si>
    <t>Артикул</t>
  </si>
  <si>
    <t>2719010006</t>
  </si>
  <si>
    <t>ФриСлайд, O1us, Комплект H320 - 360 мм, 3, 0 - 5, 7кг (2719010006)</t>
  </si>
  <si>
    <t>2719020006</t>
  </si>
  <si>
    <t>ФриСлайд, O2us, Комплект H320 - 360 мм, 4, 8 - 9, 3кг (2719020006)</t>
  </si>
  <si>
    <t>2719030006</t>
  </si>
  <si>
    <t>ФриСлайд, O3us, Комплект H320 - 360 мм, 8, 7 - 16, 5кг (2719030006)</t>
  </si>
  <si>
    <t>2719040006</t>
  </si>
  <si>
    <t>ФриСлайд, P1us, Комплект H345 - 420 мм, 2, 4 - 4, 8кг (2719040006)</t>
  </si>
  <si>
    <t>2719050006</t>
  </si>
  <si>
    <t>ФриСлайд, P2us, Комплект H345 - 420 мм, 4, 1 - 8, 0кг (2719050006)</t>
  </si>
  <si>
    <t>2719060006</t>
  </si>
  <si>
    <t>ФриСлайд, P3us, Комплект H345 - 420 мм, 7, 4 - 14, 0кг (2719060006)</t>
  </si>
  <si>
    <t>2719080006</t>
  </si>
  <si>
    <t>ФриСлайд, Q1us, Комплект H380 - 500 мм, 2, 0 - 3, 8кг (2719080006)</t>
  </si>
  <si>
    <t>2719090006</t>
  </si>
  <si>
    <t>ФриСлайд, Q2us, Комплект H380 - 500 мм, 3, 4 - 6, 7кг (2719090006)</t>
  </si>
  <si>
    <t>2719100006</t>
  </si>
  <si>
    <t>ФриСлайд, Q3us, Комплект H380 - 500 мм, 6, 3 - 11, 8кг (2719100006)</t>
  </si>
  <si>
    <t>2719110006</t>
  </si>
  <si>
    <t>ФриСлайд, Q4us, Комплект H380 - 500 мм, 9, 3 - 17, 4кг (2719110006)</t>
  </si>
  <si>
    <t>2719120006</t>
  </si>
  <si>
    <t>ФриСлайд, R1us, Комплект H430 - 600 мм, 1, 6 - 3, 3кг (2719120006)</t>
  </si>
  <si>
    <t>2719130006</t>
  </si>
  <si>
    <t>ФриСлайд, R2us, Комплект H430 - 600 мм, 2, 6 - 5, 5кг (2719130006)</t>
  </si>
  <si>
    <t>2719140006</t>
  </si>
  <si>
    <t>ФриСлайд, R3us, Комплект H430 - 600 мм, 5, 0 - 9, 7кг (2719140006)</t>
  </si>
  <si>
    <t>2719150006</t>
  </si>
  <si>
    <t>ФриСлайд, R4us, Комплект H430 - 600 мм, 7, 4 - 14, 6 кг (2719150006)</t>
  </si>
  <si>
    <t>2719180038</t>
  </si>
  <si>
    <t>Штанга синхронизации фасад 600 мм (2719180038)</t>
  </si>
  <si>
    <t>2719190038</t>
  </si>
  <si>
    <t>Штанга синхронизации фасад 800 мм (2719190038)</t>
  </si>
  <si>
    <t>2719200038</t>
  </si>
  <si>
    <t>Штанга синхронизации фасад 900 мм (2719200038)</t>
  </si>
  <si>
    <t>2719210038</t>
  </si>
  <si>
    <t>Штанга синхронизации фасад 1000 мм (2719210038)</t>
  </si>
  <si>
    <t>2719220038</t>
  </si>
  <si>
    <t>Штанга синхронизации фасад 1200 мм (2719220038)</t>
  </si>
  <si>
    <t>2718107500</t>
  </si>
  <si>
    <t>Крышка декоративная, ФриСлайд, лев/прав, цвет АНТРАЦИТ, (2718107500)</t>
  </si>
  <si>
    <t>2718107035</t>
  </si>
  <si>
    <t>Крышка декоративная, ФриСлайд, лев/прав, цвет СЕРЫЙ (2718107035)</t>
  </si>
  <si>
    <t>2718109966</t>
  </si>
  <si>
    <t>Крышка декоративная, ФриСлайд, лев/прав, цвет БЕЛЫЙ (2718109966)</t>
  </si>
  <si>
    <t>5,0-9,8</t>
  </si>
  <si>
    <t>5,0-9,10</t>
  </si>
  <si>
    <t>5,0-9,11</t>
  </si>
  <si>
    <t>5,0-9,12</t>
  </si>
  <si>
    <t>5,0-9,13</t>
  </si>
  <si>
    <t>5,0-9,14</t>
  </si>
  <si>
    <t>5,0-9,15</t>
  </si>
  <si>
    <t>5,0-9,16</t>
  </si>
  <si>
    <t>5,0-9,17</t>
  </si>
  <si>
    <t>5,0-9,18</t>
  </si>
  <si>
    <t>5,0-9,19</t>
  </si>
  <si>
    <t>5,0-9,20</t>
  </si>
  <si>
    <t>5,0-9,21</t>
  </si>
  <si>
    <t>5,0-9,22</t>
  </si>
  <si>
    <t>320-360</t>
  </si>
  <si>
    <t>Описание</t>
  </si>
  <si>
    <t>2719260006</t>
  </si>
  <si>
    <t>ФриСвинг, S4sw, Комплект H370 - 500 мм (2719260006)</t>
  </si>
  <si>
    <t>3,4-6,5</t>
  </si>
  <si>
    <t>3,3-6,3</t>
  </si>
  <si>
    <t>3,2-6,1</t>
  </si>
  <si>
    <t>3,0-5,8</t>
  </si>
  <si>
    <t>4,8-9,6</t>
  </si>
  <si>
    <t>4,7-9,3</t>
  </si>
  <si>
    <t>4,5-8,8</t>
  </si>
  <si>
    <t>8,5-17,1</t>
  </si>
  <si>
    <t>8,4-16,7</t>
  </si>
  <si>
    <t>8,2-16</t>
  </si>
  <si>
    <t>8,0-15,3</t>
  </si>
  <si>
    <t>2719270006</t>
  </si>
  <si>
    <t>ФриСвинг, S5sw, Комплект H500 - 670 мм (2719270006)</t>
  </si>
  <si>
    <t>2719280006</t>
  </si>
  <si>
    <t>ФриСвинг, S6sw, Комплект H670 - 800 мм (2719280006)</t>
  </si>
  <si>
    <t>2719290006</t>
  </si>
  <si>
    <t>ФриСвинг, S7sw, Комплект H370 - 500 мм (2719290006)</t>
  </si>
  <si>
    <t>2719300006</t>
  </si>
  <si>
    <t>ФриСвинг, S8sw, Комплект H500 - 670 мм (2719300006)</t>
  </si>
  <si>
    <t>2719310006</t>
  </si>
  <si>
    <t>ФриСвинг, S9sw, Комплект H670 - 800 мм (2719310006)</t>
  </si>
  <si>
    <t>2718207035</t>
  </si>
  <si>
    <t>Крышка декоративная, ФриСвинг, лев/прав, цвет СЕРЫЙ (2718207035)</t>
  </si>
  <si>
    <t>2718207500</t>
  </si>
  <si>
    <t>Крышка декоративная, ФриСвинг лев/прав, цвет АНТРАЦИТ, (2718207500)</t>
  </si>
  <si>
    <t>2718209966</t>
  </si>
  <si>
    <t>Крышка декоративная, ФриСвинг, лев/прав, цвет БЕЛЫЙ (2718209966)</t>
  </si>
  <si>
    <t>Расчет веса фасада для подъемного механизма Free Space</t>
  </si>
  <si>
    <t>Подбор Механизма Free Space</t>
  </si>
  <si>
    <t>225-650мм</t>
  </si>
  <si>
    <t>2.3-4,3</t>
  </si>
  <si>
    <t>3,8-7,1</t>
  </si>
  <si>
    <t>6,3-9,3</t>
  </si>
  <si>
    <t>9,2-13,4</t>
  </si>
  <si>
    <t>13,4-19,1</t>
  </si>
  <si>
    <t>12,2-17,2</t>
  </si>
  <si>
    <t>8,3-12,6</t>
  </si>
  <si>
    <t>5,8-9,1</t>
  </si>
  <si>
    <t>3,4-6,4</t>
  </si>
  <si>
    <t>1,9-3,9</t>
  </si>
  <si>
    <t>1,9-3,5</t>
  </si>
  <si>
    <t>1,7-3,2</t>
  </si>
  <si>
    <t>3,1-5,8</t>
  </si>
  <si>
    <t>5,3-8,2</t>
  </si>
  <si>
    <t>7,5-12,0</t>
  </si>
  <si>
    <t>11,0-15,6</t>
  </si>
  <si>
    <t>10,1-14,3</t>
  </si>
  <si>
    <t>6,9-11,0</t>
  </si>
  <si>
    <t>4,8-7,5</t>
  </si>
  <si>
    <t>2,8-5,3</t>
  </si>
  <si>
    <t>1,6-3,0</t>
  </si>
  <si>
    <t>2,6-4,9</t>
  </si>
  <si>
    <t>4,4-7,0</t>
  </si>
  <si>
    <t>6,4-10,2</t>
  </si>
  <si>
    <t>9,3-13,2</t>
  </si>
  <si>
    <t>1,5-2,8</t>
  </si>
  <si>
    <t>2,4-4,6</t>
  </si>
  <si>
    <t>4,1-6,5</t>
  </si>
  <si>
    <t>5,9-9,5</t>
  </si>
  <si>
    <t>8,6-12,3</t>
  </si>
  <si>
    <t>8,1-11,4</t>
  </si>
  <si>
    <t>5,5-8,8</t>
  </si>
  <si>
    <t>3,8-6,0</t>
  </si>
  <si>
    <t>2,2-4,3</t>
  </si>
  <si>
    <t>1,3-2,6</t>
  </si>
  <si>
    <t>1,2-2,4</t>
  </si>
  <si>
    <t>2,1-4,0</t>
  </si>
  <si>
    <t>3,6-5,6</t>
  </si>
  <si>
    <t>5,2-8,3</t>
  </si>
  <si>
    <t>7,6-10,7</t>
  </si>
  <si>
    <t>7,1-10,1</t>
  </si>
  <si>
    <t>4,9-7,8</t>
  </si>
  <si>
    <t>3,4-5,3</t>
  </si>
  <si>
    <t>2,0-3,8</t>
  </si>
  <si>
    <t>1,1-2,3</t>
  </si>
  <si>
    <t>1,0-2,1</t>
  </si>
  <si>
    <t>3,2-5,0</t>
  </si>
  <si>
    <t>4,6-7,3</t>
  </si>
  <si>
    <t>6,7-9,5</t>
  </si>
  <si>
    <t>6,4-9,0</t>
  </si>
  <si>
    <t>4,3-7,0</t>
  </si>
  <si>
    <t>3,0-4,7</t>
  </si>
  <si>
    <t>1,8-3,4</t>
  </si>
  <si>
    <t>1,0-2,0</t>
  </si>
  <si>
    <t>0,9-1,9</t>
  </si>
  <si>
    <t>2,9-4,5</t>
  </si>
  <si>
    <t>4,1-6,6</t>
  </si>
  <si>
    <t>6,0-8,6</t>
  </si>
  <si>
    <t>5,7-8,2</t>
  </si>
  <si>
    <t>3,9-6,3</t>
  </si>
  <si>
    <t>2,7-4,3</t>
  </si>
  <si>
    <t>0,9-1,8</t>
  </si>
  <si>
    <t>0,8-1,7</t>
  </si>
  <si>
    <t>1,5-2,9</t>
  </si>
  <si>
    <t>2,6-4,1</t>
  </si>
  <si>
    <t>3,7-6,0</t>
  </si>
  <si>
    <t>5,5-7,8</t>
  </si>
  <si>
    <t>5,2-7,4</t>
  </si>
  <si>
    <t>3,6-5,7</t>
  </si>
  <si>
    <t>2,5-3,9</t>
  </si>
  <si>
    <t>1,4-2,8</t>
  </si>
  <si>
    <t>0,8-1,6</t>
  </si>
  <si>
    <t>1,4-2,7</t>
  </si>
  <si>
    <t>2,4-3,7</t>
  </si>
  <si>
    <t>3,4-5,5</t>
  </si>
  <si>
    <t>5,0-7,1</t>
  </si>
  <si>
    <t>4,8-6,8</t>
  </si>
  <si>
    <t>3,3-5,3</t>
  </si>
  <si>
    <t>2,3-3,6</t>
  </si>
  <si>
    <t>1,3-2,5</t>
  </si>
  <si>
    <t>0,7-1,5</t>
  </si>
  <si>
    <t>1,3-2,4</t>
  </si>
  <si>
    <t>2,2-3,5</t>
  </si>
  <si>
    <t>3,2-5,1</t>
  </si>
  <si>
    <t>4,6-6,6</t>
  </si>
  <si>
    <t>Free Space B арт 272234</t>
  </si>
  <si>
    <t>Free Space C арт 272235</t>
  </si>
  <si>
    <t>Free Space D арт 272236</t>
  </si>
  <si>
    <t>Free Space E арт 272237</t>
  </si>
  <si>
    <t>Free Space F арт 272238</t>
  </si>
  <si>
    <t>Цвет</t>
  </si>
  <si>
    <t>9966 - белый/никель</t>
  </si>
  <si>
    <t>7035 - серый/никель</t>
  </si>
  <si>
    <t>7500 - антрацит/никель</t>
  </si>
  <si>
    <t>9966 - белый</t>
  </si>
  <si>
    <t>7500 - антрацит</t>
  </si>
  <si>
    <t>7035 - серый</t>
  </si>
  <si>
    <t>Цвет заглушек</t>
  </si>
  <si>
    <t>Free Flap Mini A    арт 271661</t>
  </si>
  <si>
    <t>Free Flap Mini B         арт 271662</t>
  </si>
  <si>
    <t>Free Flap Mini C        арт 271663</t>
  </si>
  <si>
    <t>Free Flap Forte D         арт 271664</t>
  </si>
  <si>
    <t>Free Flap Forte E        арт 271665</t>
  </si>
  <si>
    <t>Free Flap Forte F        арт 271666</t>
  </si>
  <si>
    <t>Free Flap Forte G         арт 271667</t>
  </si>
  <si>
    <t>Подбор толкателя Push to Open</t>
  </si>
  <si>
    <t>Расчет веса фасада для подъемного механизма Free Space Push To Open</t>
  </si>
  <si>
    <t>Подбор Механизма Free Space Push To Open</t>
  </si>
  <si>
    <t>Free Space PtO B арт 272243</t>
  </si>
  <si>
    <t>Free Space PtO C арт 272244</t>
  </si>
  <si>
    <t>Free Space PtO D арт 272245</t>
  </si>
  <si>
    <t>Free Space PtO E арт 272246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</si>
</sst>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theme="1"/>
      <name val="Book Antiqua"/>
      <family val="1"/>
      <charset val="204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18" fillId="0" borderId="0"/>
  </cellStyleXfs>
  <cellXfs count="137">
    <xf numFmtId="0" fontId="0" fillId="0" borderId="0" xfId="0"/>
    <xf numFmtId="2" fontId="1" fillId="0" borderId="9" xfId="0" applyNumberFormat="1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2" fontId="1" fillId="0" borderId="16" xfId="0" applyNumberFormat="1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2" fontId="1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8" xfId="0" applyFont="1" applyFill="1" applyBorder="1" applyAlignment="1" applyProtection="1">
      <alignment horizontal="center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6" fillId="2" borderId="13" xfId="0" applyFont="1" applyFill="1" applyBorder="1" applyAlignment="1" applyProtection="1">
      <alignment horizontal="center"/>
      <protection hidden="1"/>
    </xf>
    <xf numFmtId="0" fontId="2" fillId="2" borderId="27" xfId="0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5" fillId="0" borderId="0" xfId="0" applyFont="1" applyBorder="1" applyProtection="1">
      <protection hidden="1"/>
    </xf>
    <xf numFmtId="0" fontId="11" fillId="0" borderId="0" xfId="0" applyFont="1" applyAlignment="1" applyProtection="1">
      <alignment wrapText="1"/>
      <protection hidden="1"/>
    </xf>
    <xf numFmtId="0" fontId="4" fillId="0" borderId="17" xfId="0" applyFont="1" applyBorder="1" applyAlignment="1" applyProtection="1">
      <alignment horizontal="center" vertical="center" wrapText="1"/>
      <protection hidden="1"/>
    </xf>
    <xf numFmtId="0" fontId="4" fillId="0" borderId="25" xfId="0" applyFont="1" applyBorder="1" applyAlignment="1" applyProtection="1">
      <alignment horizontal="center" vertical="center" wrapText="1"/>
      <protection hidden="1"/>
    </xf>
    <xf numFmtId="0" fontId="4" fillId="0" borderId="26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protection hidden="1"/>
    </xf>
    <xf numFmtId="0" fontId="0" fillId="0" borderId="33" xfId="0" applyBorder="1" applyProtection="1">
      <protection hidden="1"/>
    </xf>
    <xf numFmtId="0" fontId="0" fillId="0" borderId="30" xfId="0" applyBorder="1" applyProtection="1">
      <protection hidden="1"/>
    </xf>
    <xf numFmtId="0" fontId="5" fillId="0" borderId="24" xfId="0" applyFont="1" applyBorder="1" applyProtection="1">
      <protection hidden="1"/>
    </xf>
    <xf numFmtId="0" fontId="0" fillId="0" borderId="31" xfId="0" applyBorder="1" applyProtection="1">
      <protection hidden="1"/>
    </xf>
    <xf numFmtId="0" fontId="5" fillId="0" borderId="33" xfId="0" applyFont="1" applyBorder="1" applyProtection="1">
      <protection hidden="1"/>
    </xf>
    <xf numFmtId="0" fontId="0" fillId="0" borderId="29" xfId="0" applyBorder="1" applyProtection="1">
      <protection hidden="1"/>
    </xf>
    <xf numFmtId="0" fontId="11" fillId="0" borderId="0" xfId="0" applyFont="1" applyAlignment="1" applyProtection="1">
      <alignment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9" fillId="2" borderId="24" xfId="0" applyFont="1" applyFill="1" applyBorder="1" applyAlignment="1" applyProtection="1">
      <alignment horizontal="center" vertical="center" wrapText="1"/>
      <protection hidden="1"/>
    </xf>
    <xf numFmtId="0" fontId="14" fillId="5" borderId="34" xfId="1" applyFont="1" applyFill="1" applyBorder="1" applyAlignment="1">
      <alignment horizontal="center" vertical="top" wrapText="1"/>
    </xf>
    <xf numFmtId="0" fontId="14" fillId="5" borderId="32" xfId="1" applyFont="1" applyFill="1" applyBorder="1" applyAlignment="1">
      <alignment horizontal="center" vertical="top" wrapText="1"/>
    </xf>
    <xf numFmtId="0" fontId="14" fillId="5" borderId="35" xfId="1" applyFont="1" applyFill="1" applyBorder="1" applyAlignment="1">
      <alignment horizontal="center" vertical="top" wrapText="1"/>
    </xf>
    <xf numFmtId="0" fontId="12" fillId="0" borderId="0" xfId="0" applyFont="1" applyAlignment="1" applyProtection="1">
      <alignment horizontal="center" vertical="center"/>
      <protection hidden="1"/>
    </xf>
    <xf numFmtId="0" fontId="14" fillId="5" borderId="32" xfId="1" applyFont="1" applyFill="1" applyBorder="1" applyAlignment="1">
      <alignment horizontal="center" vertical="center" wrapText="1"/>
    </xf>
    <xf numFmtId="49" fontId="14" fillId="5" borderId="34" xfId="1" applyNumberFormat="1" applyFont="1" applyFill="1" applyBorder="1" applyAlignment="1">
      <alignment horizontal="center" vertical="center" wrapText="1"/>
    </xf>
    <xf numFmtId="49" fontId="14" fillId="5" borderId="32" xfId="1" applyNumberFormat="1" applyFont="1" applyFill="1" applyBorder="1" applyAlignment="1">
      <alignment horizontal="center" vertical="center" wrapText="1"/>
    </xf>
    <xf numFmtId="49" fontId="14" fillId="5" borderId="35" xfId="1" applyNumberFormat="1" applyFont="1" applyFill="1" applyBorder="1" applyAlignment="1">
      <alignment horizontal="center" vertical="center" wrapText="1"/>
    </xf>
    <xf numFmtId="0" fontId="14" fillId="5" borderId="34" xfId="1" applyFont="1" applyFill="1" applyBorder="1" applyAlignment="1">
      <alignment horizontal="left" vertical="top" wrapText="1"/>
    </xf>
    <xf numFmtId="0" fontId="14" fillId="5" borderId="32" xfId="1" applyFont="1" applyFill="1" applyBorder="1" applyAlignment="1">
      <alignment horizontal="left" vertical="top" wrapText="1"/>
    </xf>
    <xf numFmtId="0" fontId="14" fillId="5" borderId="35" xfId="1" applyFont="1" applyFill="1" applyBorder="1" applyAlignment="1">
      <alignment horizontal="left" vertical="top" wrapText="1"/>
    </xf>
    <xf numFmtId="0" fontId="12" fillId="6" borderId="0" xfId="0" applyFont="1" applyFill="1" applyAlignment="1" applyProtection="1">
      <alignment horizontal="center" vertical="center"/>
      <protection hidden="1"/>
    </xf>
    <xf numFmtId="0" fontId="0" fillId="6" borderId="0" xfId="0" applyFill="1"/>
    <xf numFmtId="0" fontId="0" fillId="6" borderId="0" xfId="0" applyFill="1" applyProtection="1">
      <protection hidden="1"/>
    </xf>
    <xf numFmtId="0" fontId="9" fillId="6" borderId="24" xfId="0" applyFont="1" applyFill="1" applyBorder="1" applyAlignment="1" applyProtection="1">
      <alignment horizontal="center" vertical="center" wrapText="1"/>
      <protection hidden="1"/>
    </xf>
    <xf numFmtId="0" fontId="14" fillId="6" borderId="34" xfId="1" applyFont="1" applyFill="1" applyBorder="1" applyAlignment="1">
      <alignment horizontal="center" vertical="top" wrapText="1"/>
    </xf>
    <xf numFmtId="0" fontId="14" fillId="6" borderId="34" xfId="1" applyFont="1" applyFill="1" applyBorder="1" applyAlignment="1">
      <alignment horizontal="left" vertical="top" wrapText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14" fillId="6" borderId="32" xfId="1" applyFont="1" applyFill="1" applyBorder="1" applyAlignment="1">
      <alignment horizontal="center" vertical="top" wrapText="1"/>
    </xf>
    <xf numFmtId="0" fontId="14" fillId="6" borderId="32" xfId="1" applyFont="1" applyFill="1" applyBorder="1" applyAlignment="1">
      <alignment horizontal="left" vertical="top" wrapText="1"/>
    </xf>
    <xf numFmtId="0" fontId="14" fillId="6" borderId="35" xfId="1" applyFont="1" applyFill="1" applyBorder="1" applyAlignment="1">
      <alignment horizontal="center" vertical="top" wrapText="1"/>
    </xf>
    <xf numFmtId="0" fontId="14" fillId="6" borderId="35" xfId="1" applyFont="1" applyFill="1" applyBorder="1" applyAlignment="1">
      <alignment horizontal="left" vertical="top" wrapText="1"/>
    </xf>
    <xf numFmtId="0" fontId="0" fillId="6" borderId="0" xfId="0" applyFont="1" applyFill="1" applyProtection="1">
      <protection hidden="1"/>
    </xf>
    <xf numFmtId="49" fontId="15" fillId="6" borderId="34" xfId="1" applyNumberFormat="1" applyFont="1" applyFill="1" applyBorder="1" applyAlignment="1">
      <alignment horizontal="left" vertical="top" wrapText="1"/>
    </xf>
    <xf numFmtId="49" fontId="15" fillId="6" borderId="32" xfId="1" applyNumberFormat="1" applyFont="1" applyFill="1" applyBorder="1" applyAlignment="1">
      <alignment horizontal="left" vertical="top" wrapText="1"/>
    </xf>
    <xf numFmtId="49" fontId="15" fillId="6" borderId="35" xfId="1" applyNumberFormat="1" applyFont="1" applyFill="1" applyBorder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7" fillId="0" borderId="17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4" fillId="0" borderId="24" xfId="0" applyFont="1" applyBorder="1" applyAlignment="1" applyProtection="1">
      <alignment horizontal="center" wrapText="1"/>
      <protection hidden="1"/>
    </xf>
    <xf numFmtId="0" fontId="3" fillId="6" borderId="36" xfId="0" applyFont="1" applyFill="1" applyBorder="1" applyAlignment="1" applyProtection="1">
      <alignment horizontal="center" vertical="center"/>
      <protection hidden="1"/>
    </xf>
    <xf numFmtId="0" fontId="3" fillId="6" borderId="36" xfId="0" applyFont="1" applyFill="1" applyBorder="1" applyAlignment="1" applyProtection="1">
      <alignment horizontal="center" vertical="center" wrapText="1"/>
      <protection hidden="1"/>
    </xf>
    <xf numFmtId="0" fontId="0" fillId="6" borderId="36" xfId="0" applyFill="1" applyBorder="1"/>
    <xf numFmtId="0" fontId="7" fillId="6" borderId="36" xfId="0" applyFont="1" applyFill="1" applyBorder="1" applyAlignment="1" applyProtection="1">
      <alignment horizontal="center" vertical="center"/>
      <protection hidden="1"/>
    </xf>
    <xf numFmtId="0" fontId="7" fillId="7" borderId="36" xfId="0" applyFont="1" applyFill="1" applyBorder="1" applyAlignment="1" applyProtection="1">
      <alignment horizontal="center" vertical="center"/>
      <protection hidden="1"/>
    </xf>
    <xf numFmtId="0" fontId="0" fillId="7" borderId="36" xfId="0" applyFill="1" applyBorder="1"/>
    <xf numFmtId="0" fontId="0" fillId="7" borderId="36" xfId="0" applyFill="1" applyBorder="1" applyProtection="1">
      <protection hidden="1"/>
    </xf>
    <xf numFmtId="0" fontId="0" fillId="6" borderId="36" xfId="0" applyFill="1" applyBorder="1" applyAlignment="1">
      <alignment vertical="center"/>
    </xf>
    <xf numFmtId="0" fontId="9" fillId="6" borderId="36" xfId="0" applyFont="1" applyFill="1" applyBorder="1" applyAlignment="1">
      <alignment horizontal="center" vertical="center"/>
    </xf>
    <xf numFmtId="16" fontId="7" fillId="6" borderId="36" xfId="0" applyNumberFormat="1" applyFont="1" applyFill="1" applyBorder="1" applyAlignment="1" applyProtection="1">
      <alignment horizontal="center" vertical="center"/>
      <protection hidden="1"/>
    </xf>
    <xf numFmtId="0" fontId="3" fillId="7" borderId="36" xfId="0" applyFont="1" applyFill="1" applyBorder="1" applyAlignment="1" applyProtection="1">
      <alignment horizontal="center" vertical="center"/>
      <protection hidden="1"/>
    </xf>
    <xf numFmtId="0" fontId="3" fillId="7" borderId="36" xfId="0" applyFont="1" applyFill="1" applyBorder="1" applyAlignment="1" applyProtection="1">
      <alignment horizontal="center" vertical="center" wrapText="1"/>
      <protection hidden="1"/>
    </xf>
    <xf numFmtId="0" fontId="0" fillId="7" borderId="36" xfId="0" applyFill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0" fontId="0" fillId="0" borderId="3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9" fillId="8" borderId="24" xfId="0" applyFont="1" applyFill="1" applyBorder="1" applyAlignment="1" applyProtection="1">
      <alignment horizontal="left" vertical="center" wrapText="1"/>
      <protection hidden="1"/>
    </xf>
    <xf numFmtId="0" fontId="12" fillId="8" borderId="0" xfId="0" applyFont="1" applyFill="1" applyProtection="1">
      <protection hidden="1"/>
    </xf>
    <xf numFmtId="0" fontId="0" fillId="9" borderId="0" xfId="0" applyFill="1" applyProtection="1"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0" fillId="0" borderId="2" xfId="0" applyFont="1" applyBorder="1" applyAlignment="1" applyProtection="1">
      <alignment horizontal="center" wrapText="1"/>
      <protection hidden="1"/>
    </xf>
    <xf numFmtId="0" fontId="20" fillId="0" borderId="3" xfId="0" applyFont="1" applyBorder="1" applyAlignment="1" applyProtection="1">
      <alignment horizontal="center" wrapText="1"/>
      <protection hidden="1"/>
    </xf>
    <xf numFmtId="0" fontId="20" fillId="0" borderId="4" xfId="0" applyFont="1" applyBorder="1" applyAlignment="1" applyProtection="1">
      <alignment horizontal="center" wrapText="1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19" fillId="0" borderId="2" xfId="0" applyFont="1" applyBorder="1" applyAlignment="1" applyProtection="1">
      <alignment horizontal="center" vertical="center" wrapText="1"/>
      <protection hidden="1"/>
    </xf>
    <xf numFmtId="0" fontId="19" fillId="0" borderId="27" xfId="0" applyFont="1" applyBorder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3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11" fillId="0" borderId="28" xfId="0" applyFont="1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3" fillId="3" borderId="5" xfId="0" applyFont="1" applyFill="1" applyBorder="1" applyAlignment="1" applyProtection="1">
      <alignment horizontal="center" vertical="center"/>
      <protection hidden="1"/>
    </xf>
    <xf numFmtId="0" fontId="3" fillId="3" borderId="19" xfId="0" applyFont="1" applyFill="1" applyBorder="1" applyAlignment="1" applyProtection="1">
      <alignment horizontal="center" vertical="center"/>
      <protection hidden="1"/>
    </xf>
    <xf numFmtId="0" fontId="3" fillId="3" borderId="21" xfId="0" applyFont="1" applyFill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wrapText="1"/>
      <protection hidden="1"/>
    </xf>
    <xf numFmtId="0" fontId="0" fillId="0" borderId="23" xfId="0" applyBorder="1" applyAlignment="1" applyProtection="1">
      <alignment horizontal="center" wrapText="1"/>
      <protection hidden="1"/>
    </xf>
    <xf numFmtId="0" fontId="10" fillId="4" borderId="6" xfId="0" applyFont="1" applyFill="1" applyBorder="1" applyAlignment="1" applyProtection="1">
      <alignment horizontal="center"/>
      <protection locked="0" hidden="1"/>
    </xf>
    <xf numFmtId="0" fontId="10" fillId="4" borderId="20" xfId="0" applyFont="1" applyFill="1" applyBorder="1" applyAlignment="1" applyProtection="1">
      <alignment horizontal="center"/>
      <protection locked="0" hidden="1"/>
    </xf>
    <xf numFmtId="0" fontId="10" fillId="4" borderId="22" xfId="0" applyFont="1" applyFill="1" applyBorder="1" applyAlignment="1" applyProtection="1">
      <alignment horizontal="center"/>
      <protection locked="0" hidden="1"/>
    </xf>
    <xf numFmtId="0" fontId="16" fillId="2" borderId="17" xfId="0" applyFont="1" applyFill="1" applyBorder="1" applyAlignment="1" applyProtection="1">
      <alignment horizontal="center"/>
      <protection hidden="1"/>
    </xf>
    <xf numFmtId="0" fontId="16" fillId="2" borderId="23" xfId="0" applyFont="1" applyFill="1" applyBorder="1" applyAlignment="1" applyProtection="1">
      <alignment horizontal="center"/>
      <protection hidden="1"/>
    </xf>
    <xf numFmtId="0" fontId="16" fillId="2" borderId="18" xfId="0" applyFont="1" applyFill="1" applyBorder="1" applyAlignment="1" applyProtection="1">
      <alignment horizontal="center"/>
      <protection hidden="1"/>
    </xf>
    <xf numFmtId="0" fontId="8" fillId="2" borderId="17" xfId="0" applyFont="1" applyFill="1" applyBorder="1" applyAlignment="1" applyProtection="1">
      <alignment horizontal="center"/>
      <protection hidden="1"/>
    </xf>
    <xf numFmtId="0" fontId="8" fillId="2" borderId="23" xfId="0" applyFont="1" applyFill="1" applyBorder="1" applyAlignment="1" applyProtection="1">
      <alignment horizontal="center"/>
      <protection hidden="1"/>
    </xf>
    <xf numFmtId="0" fontId="8" fillId="2" borderId="18" xfId="0" applyFont="1" applyFill="1" applyBorder="1" applyAlignment="1" applyProtection="1">
      <alignment horizontal="center"/>
      <protection hidden="1"/>
    </xf>
    <xf numFmtId="0" fontId="4" fillId="0" borderId="17" xfId="0" applyFont="1" applyBorder="1" applyAlignment="1" applyProtection="1">
      <alignment horizontal="center" vertical="center" wrapText="1"/>
      <protection hidden="1"/>
    </xf>
    <xf numFmtId="0" fontId="0" fillId="0" borderId="23" xfId="0" applyBorder="1" applyAlignment="1" applyProtection="1">
      <alignment horizontal="center" vertical="center" wrapText="1"/>
      <protection hidden="1"/>
    </xf>
    <xf numFmtId="0" fontId="2" fillId="2" borderId="17" xfId="0" applyFont="1" applyFill="1" applyBorder="1" applyAlignment="1" applyProtection="1">
      <alignment horizontal="center"/>
      <protection hidden="1"/>
    </xf>
    <xf numFmtId="0" fontId="0" fillId="2" borderId="23" xfId="0" applyFill="1" applyBorder="1" applyAlignment="1" applyProtection="1">
      <alignment horizontal="center"/>
      <protection hidden="1"/>
    </xf>
    <xf numFmtId="0" fontId="0" fillId="2" borderId="18" xfId="0" applyFill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wrapText="1"/>
      <protection hidden="1"/>
    </xf>
    <xf numFmtId="0" fontId="4" fillId="0" borderId="2" xfId="0" applyFont="1" applyBorder="1" applyAlignment="1" applyProtection="1">
      <alignment horizontal="center" wrapText="1"/>
      <protection hidden="1"/>
    </xf>
    <xf numFmtId="0" fontId="4" fillId="0" borderId="3" xfId="0" applyFont="1" applyBorder="1" applyAlignment="1" applyProtection="1">
      <alignment horizontal="center" wrapText="1"/>
      <protection hidden="1"/>
    </xf>
    <xf numFmtId="0" fontId="4" fillId="0" borderId="4" xfId="0" applyFont="1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4" fillId="0" borderId="27" xfId="0" applyFont="1" applyBorder="1" applyAlignment="1" applyProtection="1">
      <alignment horizontal="center" wrapText="1"/>
      <protection hidden="1"/>
    </xf>
    <xf numFmtId="0" fontId="4" fillId="0" borderId="0" xfId="0" applyFont="1" applyBorder="1" applyAlignment="1" applyProtection="1">
      <alignment horizontal="center" wrapText="1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0" fillId="0" borderId="18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wrapText="1"/>
      <protection hidden="1"/>
    </xf>
  </cellXfs>
  <cellStyles count="3">
    <cellStyle name="Standard 5" xfId="2"/>
    <cellStyle name="Standard 8" xfId="1"/>
    <cellStyle name="Обычный" xfId="0" builtinId="0"/>
  </cellStyles>
  <dxfs count="0"/>
  <tableStyles count="0" defaultTableStyle="TableStyleMedium2" defaultPivotStyle="PivotStyleLight16"/>
  <colors>
    <mruColors>
      <color rgb="FF66FFFF"/>
      <color rgb="FF6D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4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jpeg"/><Relationship Id="rId4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10</xdr:row>
      <xdr:rowOff>38100</xdr:rowOff>
    </xdr:from>
    <xdr:to>
      <xdr:col>0</xdr:col>
      <xdr:colOff>1085850</xdr:colOff>
      <xdr:row>12</xdr:row>
      <xdr:rowOff>142875</xdr:rowOff>
    </xdr:to>
    <xdr:cxnSp macro="">
      <xdr:nvCxnSpPr>
        <xdr:cNvPr id="2" name="Прямая со стрелкой 1">
          <a:extLst>
            <a:ext uri="{FF2B5EF4-FFF2-40B4-BE49-F238E27FC236}">
              <a16:creationId xmlns:a16="http://schemas.microsoft.com/office/drawing/2014/main" xmlns="" id="{1992F35A-41BA-44E4-A511-3579196996D6}"/>
            </a:ext>
          </a:extLst>
        </xdr:cNvPr>
        <xdr:cNvCxnSpPr/>
      </xdr:nvCxnSpPr>
      <xdr:spPr>
        <a:xfrm>
          <a:off x="409575" y="3092450"/>
          <a:ext cx="441325" cy="4730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1743075</xdr:colOff>
      <xdr:row>18</xdr:row>
      <xdr:rowOff>257175</xdr:rowOff>
    </xdr:from>
    <xdr:to>
      <xdr:col>6</xdr:col>
      <xdr:colOff>0</xdr:colOff>
      <xdr:row>19</xdr:row>
      <xdr:rowOff>180975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xmlns="" id="{5702DFCC-C9F5-4DEE-AFA2-A3A2CB678950}"/>
            </a:ext>
          </a:extLst>
        </xdr:cNvPr>
        <xdr:cNvCxnSpPr/>
      </xdr:nvCxnSpPr>
      <xdr:spPr>
        <a:xfrm>
          <a:off x="6264275" y="4645025"/>
          <a:ext cx="571500" cy="2857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5</xdr:row>
      <xdr:rowOff>66675</xdr:rowOff>
    </xdr:from>
    <xdr:to>
      <xdr:col>3</xdr:col>
      <xdr:colOff>209550</xdr:colOff>
      <xdr:row>6</xdr:row>
      <xdr:rowOff>114300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xmlns="" id="{EC3F14D4-8EE3-40AA-9DD3-AA0BD00F84D6}"/>
            </a:ext>
          </a:extLst>
        </xdr:cNvPr>
        <xdr:cNvCxnSpPr/>
      </xdr:nvCxnSpPr>
      <xdr:spPr>
        <a:xfrm>
          <a:off x="3257550" y="1241425"/>
          <a:ext cx="95250" cy="5619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5</xdr:row>
      <xdr:rowOff>76200</xdr:rowOff>
    </xdr:from>
    <xdr:to>
      <xdr:col>1</xdr:col>
      <xdr:colOff>952501</xdr:colOff>
      <xdr:row>6</xdr:row>
      <xdr:rowOff>123825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xmlns="" id="{44A3ED29-AF14-48C9-8BC8-913B7D910481}"/>
            </a:ext>
          </a:extLst>
        </xdr:cNvPr>
        <xdr:cNvCxnSpPr/>
      </xdr:nvCxnSpPr>
      <xdr:spPr>
        <a:xfrm flipH="1">
          <a:off x="1679575" y="1250950"/>
          <a:ext cx="123826" cy="5619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1025525</xdr:colOff>
      <xdr:row>8</xdr:row>
      <xdr:rowOff>69851</xdr:rowOff>
    </xdr:from>
    <xdr:to>
      <xdr:col>4</xdr:col>
      <xdr:colOff>130175</xdr:colOff>
      <xdr:row>41</xdr:row>
      <xdr:rowOff>98426</xdr:rowOff>
    </xdr:to>
    <xdr:sp macro="" textlink="">
      <xdr:nvSpPr>
        <xdr:cNvPr id="6" name="Скругленный прямоугольник 7">
          <a:extLst>
            <a:ext uri="{FF2B5EF4-FFF2-40B4-BE49-F238E27FC236}">
              <a16:creationId xmlns:a16="http://schemas.microsoft.com/office/drawing/2014/main" xmlns="" id="{2B6E5FEE-5415-4A5E-833A-3AFBF305243B}"/>
            </a:ext>
          </a:extLst>
        </xdr:cNvPr>
        <xdr:cNvSpPr/>
      </xdr:nvSpPr>
      <xdr:spPr>
        <a:xfrm>
          <a:off x="2994025" y="2152651"/>
          <a:ext cx="1047750" cy="8505825"/>
        </a:xfrm>
        <a:prstGeom prst="roundRect">
          <a:avLst/>
        </a:prstGeom>
        <a:solidFill>
          <a:srgbClr val="FF0000">
            <a:alpha val="0"/>
          </a:srgb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133350</xdr:colOff>
      <xdr:row>17</xdr:row>
      <xdr:rowOff>9525</xdr:rowOff>
    </xdr:from>
    <xdr:to>
      <xdr:col>4</xdr:col>
      <xdr:colOff>571500</xdr:colOff>
      <xdr:row>17</xdr:row>
      <xdr:rowOff>104775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xmlns="" id="{32964099-4FD5-470D-AE81-25592CC7D402}"/>
            </a:ext>
          </a:extLst>
        </xdr:cNvPr>
        <xdr:cNvCxnSpPr/>
      </xdr:nvCxnSpPr>
      <xdr:spPr>
        <a:xfrm>
          <a:off x="4044950" y="4397375"/>
          <a:ext cx="438150" cy="952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31750</xdr:colOff>
      <xdr:row>2</xdr:row>
      <xdr:rowOff>4608</xdr:rowOff>
    </xdr:from>
    <xdr:to>
      <xdr:col>7</xdr:col>
      <xdr:colOff>933449</xdr:colOff>
      <xdr:row>12</xdr:row>
      <xdr:rowOff>171149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7B84786B-1B8C-4097-A887-0B9AB1FF3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52950" y="379258"/>
          <a:ext cx="4286249" cy="32145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10</xdr:row>
      <xdr:rowOff>38100</xdr:rowOff>
    </xdr:from>
    <xdr:to>
      <xdr:col>0</xdr:col>
      <xdr:colOff>1085850</xdr:colOff>
      <xdr:row>12</xdr:row>
      <xdr:rowOff>142875</xdr:rowOff>
    </xdr:to>
    <xdr:cxnSp macro="">
      <xdr:nvCxnSpPr>
        <xdr:cNvPr id="2" name="Прямая со стрелкой 1">
          <a:extLst>
            <a:ext uri="{FF2B5EF4-FFF2-40B4-BE49-F238E27FC236}">
              <a16:creationId xmlns:a16="http://schemas.microsoft.com/office/drawing/2014/main" xmlns="" id="{14F500F5-8155-4122-AA72-A4897E5F6162}"/>
            </a:ext>
          </a:extLst>
        </xdr:cNvPr>
        <xdr:cNvCxnSpPr/>
      </xdr:nvCxnSpPr>
      <xdr:spPr>
        <a:xfrm>
          <a:off x="409575" y="3092450"/>
          <a:ext cx="441325" cy="4730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1743075</xdr:colOff>
      <xdr:row>17</xdr:row>
      <xdr:rowOff>257175</xdr:rowOff>
    </xdr:from>
    <xdr:to>
      <xdr:col>6</xdr:col>
      <xdr:colOff>0</xdr:colOff>
      <xdr:row>18</xdr:row>
      <xdr:rowOff>180975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xmlns="" id="{0722F477-8B98-4B29-ADBE-F1B9200AD026}"/>
            </a:ext>
          </a:extLst>
        </xdr:cNvPr>
        <xdr:cNvCxnSpPr/>
      </xdr:nvCxnSpPr>
      <xdr:spPr>
        <a:xfrm>
          <a:off x="6264275" y="4645025"/>
          <a:ext cx="571500" cy="2857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5</xdr:row>
      <xdr:rowOff>66675</xdr:rowOff>
    </xdr:from>
    <xdr:to>
      <xdr:col>3</xdr:col>
      <xdr:colOff>209550</xdr:colOff>
      <xdr:row>6</xdr:row>
      <xdr:rowOff>114300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xmlns="" id="{DFBC989F-2A2A-48B2-8A82-22D92A24375A}"/>
            </a:ext>
          </a:extLst>
        </xdr:cNvPr>
        <xdr:cNvCxnSpPr/>
      </xdr:nvCxnSpPr>
      <xdr:spPr>
        <a:xfrm>
          <a:off x="3257550" y="1241425"/>
          <a:ext cx="95250" cy="5619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5</xdr:row>
      <xdr:rowOff>76200</xdr:rowOff>
    </xdr:from>
    <xdr:to>
      <xdr:col>1</xdr:col>
      <xdr:colOff>952501</xdr:colOff>
      <xdr:row>6</xdr:row>
      <xdr:rowOff>123825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xmlns="" id="{CBADB5B5-90D5-48EE-B7FB-5A98AD9A5FCC}"/>
            </a:ext>
          </a:extLst>
        </xdr:cNvPr>
        <xdr:cNvCxnSpPr/>
      </xdr:nvCxnSpPr>
      <xdr:spPr>
        <a:xfrm flipH="1">
          <a:off x="1679575" y="1250950"/>
          <a:ext cx="123826" cy="5619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1038225</xdr:colOff>
      <xdr:row>8</xdr:row>
      <xdr:rowOff>133351</xdr:rowOff>
    </xdr:from>
    <xdr:to>
      <xdr:col>4</xdr:col>
      <xdr:colOff>142875</xdr:colOff>
      <xdr:row>41</xdr:row>
      <xdr:rowOff>161926</xdr:rowOff>
    </xdr:to>
    <xdr:sp macro="" textlink="">
      <xdr:nvSpPr>
        <xdr:cNvPr id="6" name="Скругленный прямоугольник 7">
          <a:extLst>
            <a:ext uri="{FF2B5EF4-FFF2-40B4-BE49-F238E27FC236}">
              <a16:creationId xmlns:a16="http://schemas.microsoft.com/office/drawing/2014/main" xmlns="" id="{8486A49C-53D3-4E16-86F7-81E83849B5C2}"/>
            </a:ext>
          </a:extLst>
        </xdr:cNvPr>
        <xdr:cNvSpPr/>
      </xdr:nvSpPr>
      <xdr:spPr>
        <a:xfrm>
          <a:off x="3006725" y="2216151"/>
          <a:ext cx="1047750" cy="8461375"/>
        </a:xfrm>
        <a:prstGeom prst="roundRect">
          <a:avLst/>
        </a:prstGeom>
        <a:solidFill>
          <a:srgbClr val="FF0000">
            <a:alpha val="0"/>
          </a:srgb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133350</xdr:colOff>
      <xdr:row>17</xdr:row>
      <xdr:rowOff>9525</xdr:rowOff>
    </xdr:from>
    <xdr:to>
      <xdr:col>4</xdr:col>
      <xdr:colOff>571500</xdr:colOff>
      <xdr:row>17</xdr:row>
      <xdr:rowOff>104775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xmlns="" id="{1CC26846-0141-4297-B4C5-4B54B93EC566}"/>
            </a:ext>
          </a:extLst>
        </xdr:cNvPr>
        <xdr:cNvCxnSpPr/>
      </xdr:nvCxnSpPr>
      <xdr:spPr>
        <a:xfrm>
          <a:off x="4044950" y="4397375"/>
          <a:ext cx="438150" cy="952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18913</xdr:colOff>
      <xdr:row>2</xdr:row>
      <xdr:rowOff>31330</xdr:rowOff>
    </xdr:from>
    <xdr:to>
      <xdr:col>5</xdr:col>
      <xdr:colOff>2120900</xdr:colOff>
      <xdr:row>12</xdr:row>
      <xdr:rowOff>136554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0DD561D8-0ED1-4E6B-9158-6876382E7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40113" y="405980"/>
          <a:ext cx="2101987" cy="31532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10</xdr:row>
      <xdr:rowOff>38100</xdr:rowOff>
    </xdr:from>
    <xdr:to>
      <xdr:col>0</xdr:col>
      <xdr:colOff>1085850</xdr:colOff>
      <xdr:row>12</xdr:row>
      <xdr:rowOff>142875</xdr:rowOff>
    </xdr:to>
    <xdr:cxnSp macro="">
      <xdr:nvCxnSpPr>
        <xdr:cNvPr id="2" name="Прямая со стрелкой 1">
          <a:extLst>
            <a:ext uri="{FF2B5EF4-FFF2-40B4-BE49-F238E27FC236}">
              <a16:creationId xmlns:a16="http://schemas.microsoft.com/office/drawing/2014/main" xmlns="" id="{81357FD2-B164-485D-9900-0508AF17D0C3}"/>
            </a:ext>
          </a:extLst>
        </xdr:cNvPr>
        <xdr:cNvCxnSpPr/>
      </xdr:nvCxnSpPr>
      <xdr:spPr>
        <a:xfrm>
          <a:off x="409575" y="3092450"/>
          <a:ext cx="441325" cy="4730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1743075</xdr:colOff>
      <xdr:row>17</xdr:row>
      <xdr:rowOff>257175</xdr:rowOff>
    </xdr:from>
    <xdr:to>
      <xdr:col>6</xdr:col>
      <xdr:colOff>0</xdr:colOff>
      <xdr:row>18</xdr:row>
      <xdr:rowOff>180975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xmlns="" id="{F4D49FCF-EF33-425F-95D1-A26ADF05F5A7}"/>
            </a:ext>
          </a:extLst>
        </xdr:cNvPr>
        <xdr:cNvCxnSpPr/>
      </xdr:nvCxnSpPr>
      <xdr:spPr>
        <a:xfrm>
          <a:off x="6264275" y="4657725"/>
          <a:ext cx="422275" cy="2857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5</xdr:row>
      <xdr:rowOff>66675</xdr:rowOff>
    </xdr:from>
    <xdr:to>
      <xdr:col>3</xdr:col>
      <xdr:colOff>209550</xdr:colOff>
      <xdr:row>6</xdr:row>
      <xdr:rowOff>114300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xmlns="" id="{64F64777-3BFB-4DCB-8612-7A803F46BCE7}"/>
            </a:ext>
          </a:extLst>
        </xdr:cNvPr>
        <xdr:cNvCxnSpPr/>
      </xdr:nvCxnSpPr>
      <xdr:spPr>
        <a:xfrm>
          <a:off x="3257550" y="1241425"/>
          <a:ext cx="95250" cy="5619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5</xdr:row>
      <xdr:rowOff>76200</xdr:rowOff>
    </xdr:from>
    <xdr:to>
      <xdr:col>1</xdr:col>
      <xdr:colOff>952501</xdr:colOff>
      <xdr:row>6</xdr:row>
      <xdr:rowOff>123825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xmlns="" id="{3670F5CE-8FEA-4A39-8565-DFB9181814AA}"/>
            </a:ext>
          </a:extLst>
        </xdr:cNvPr>
        <xdr:cNvCxnSpPr/>
      </xdr:nvCxnSpPr>
      <xdr:spPr>
        <a:xfrm flipH="1">
          <a:off x="1679575" y="1250950"/>
          <a:ext cx="123826" cy="5619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1038225</xdr:colOff>
      <xdr:row>8</xdr:row>
      <xdr:rowOff>133351</xdr:rowOff>
    </xdr:from>
    <xdr:to>
      <xdr:col>4</xdr:col>
      <xdr:colOff>142875</xdr:colOff>
      <xdr:row>41</xdr:row>
      <xdr:rowOff>161926</xdr:rowOff>
    </xdr:to>
    <xdr:sp macro="" textlink="">
      <xdr:nvSpPr>
        <xdr:cNvPr id="6" name="Скругленный прямоугольник 7">
          <a:extLst>
            <a:ext uri="{FF2B5EF4-FFF2-40B4-BE49-F238E27FC236}">
              <a16:creationId xmlns:a16="http://schemas.microsoft.com/office/drawing/2014/main" xmlns="" id="{26FEFCCF-25B9-4FF5-A503-2E4EF2EC4BD0}"/>
            </a:ext>
          </a:extLst>
        </xdr:cNvPr>
        <xdr:cNvSpPr/>
      </xdr:nvSpPr>
      <xdr:spPr>
        <a:xfrm>
          <a:off x="3006725" y="2216151"/>
          <a:ext cx="1047750" cy="8683625"/>
        </a:xfrm>
        <a:prstGeom prst="roundRect">
          <a:avLst/>
        </a:prstGeom>
        <a:solidFill>
          <a:srgbClr val="FF0000">
            <a:alpha val="0"/>
          </a:srgb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133350</xdr:colOff>
      <xdr:row>17</xdr:row>
      <xdr:rowOff>9525</xdr:rowOff>
    </xdr:from>
    <xdr:to>
      <xdr:col>4</xdr:col>
      <xdr:colOff>571500</xdr:colOff>
      <xdr:row>17</xdr:row>
      <xdr:rowOff>104775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xmlns="" id="{C0EF347E-E7B3-4E4D-BED4-9682A79A300E}"/>
            </a:ext>
          </a:extLst>
        </xdr:cNvPr>
        <xdr:cNvCxnSpPr/>
      </xdr:nvCxnSpPr>
      <xdr:spPr>
        <a:xfrm>
          <a:off x="4044950" y="4410075"/>
          <a:ext cx="438150" cy="952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18913</xdr:colOff>
      <xdr:row>2</xdr:row>
      <xdr:rowOff>31330</xdr:rowOff>
    </xdr:from>
    <xdr:to>
      <xdr:col>5</xdr:col>
      <xdr:colOff>2120900</xdr:colOff>
      <xdr:row>12</xdr:row>
      <xdr:rowOff>136554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1CD6F6DF-DCCC-4803-A357-EA9FEC3A8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40113" y="405980"/>
          <a:ext cx="2101987" cy="3153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10</xdr:row>
      <xdr:rowOff>38100</xdr:rowOff>
    </xdr:from>
    <xdr:to>
      <xdr:col>0</xdr:col>
      <xdr:colOff>1085850</xdr:colOff>
      <xdr:row>12</xdr:row>
      <xdr:rowOff>142875</xdr:rowOff>
    </xdr:to>
    <xdr:cxnSp macro="">
      <xdr:nvCxnSpPr>
        <xdr:cNvPr id="2" name="Прямая со стрелкой 1">
          <a:extLst>
            <a:ext uri="{FF2B5EF4-FFF2-40B4-BE49-F238E27FC236}">
              <a16:creationId xmlns:a16="http://schemas.microsoft.com/office/drawing/2014/main" xmlns="" id="{DCEAAA5B-0C16-496D-906F-677655B04A15}"/>
            </a:ext>
          </a:extLst>
        </xdr:cNvPr>
        <xdr:cNvCxnSpPr/>
      </xdr:nvCxnSpPr>
      <xdr:spPr>
        <a:xfrm>
          <a:off x="409575" y="3092450"/>
          <a:ext cx="441325" cy="4730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1743075</xdr:colOff>
      <xdr:row>17</xdr:row>
      <xdr:rowOff>257175</xdr:rowOff>
    </xdr:from>
    <xdr:to>
      <xdr:col>6</xdr:col>
      <xdr:colOff>0</xdr:colOff>
      <xdr:row>18</xdr:row>
      <xdr:rowOff>180975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xmlns="" id="{9A43D797-7800-401B-8661-AF7469AF1157}"/>
            </a:ext>
          </a:extLst>
        </xdr:cNvPr>
        <xdr:cNvCxnSpPr/>
      </xdr:nvCxnSpPr>
      <xdr:spPr>
        <a:xfrm>
          <a:off x="6264275" y="4645025"/>
          <a:ext cx="571500" cy="2857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5</xdr:row>
      <xdr:rowOff>66675</xdr:rowOff>
    </xdr:from>
    <xdr:to>
      <xdr:col>3</xdr:col>
      <xdr:colOff>209550</xdr:colOff>
      <xdr:row>6</xdr:row>
      <xdr:rowOff>114300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xmlns="" id="{C09D84C7-5D3D-481A-91B0-87B7948AA8F7}"/>
            </a:ext>
          </a:extLst>
        </xdr:cNvPr>
        <xdr:cNvCxnSpPr/>
      </xdr:nvCxnSpPr>
      <xdr:spPr>
        <a:xfrm>
          <a:off x="3257550" y="1241425"/>
          <a:ext cx="95250" cy="5619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5</xdr:row>
      <xdr:rowOff>76200</xdr:rowOff>
    </xdr:from>
    <xdr:to>
      <xdr:col>1</xdr:col>
      <xdr:colOff>952501</xdr:colOff>
      <xdr:row>6</xdr:row>
      <xdr:rowOff>123825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xmlns="" id="{6355D4D9-DB66-4D94-AFBC-4108102647F0}"/>
            </a:ext>
          </a:extLst>
        </xdr:cNvPr>
        <xdr:cNvCxnSpPr/>
      </xdr:nvCxnSpPr>
      <xdr:spPr>
        <a:xfrm flipH="1">
          <a:off x="1679575" y="1250950"/>
          <a:ext cx="123826" cy="5619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1038225</xdr:colOff>
      <xdr:row>8</xdr:row>
      <xdr:rowOff>133351</xdr:rowOff>
    </xdr:from>
    <xdr:to>
      <xdr:col>4</xdr:col>
      <xdr:colOff>142875</xdr:colOff>
      <xdr:row>41</xdr:row>
      <xdr:rowOff>161926</xdr:rowOff>
    </xdr:to>
    <xdr:sp macro="" textlink="">
      <xdr:nvSpPr>
        <xdr:cNvPr id="6" name="Скругленный прямоугольник 7">
          <a:extLst>
            <a:ext uri="{FF2B5EF4-FFF2-40B4-BE49-F238E27FC236}">
              <a16:creationId xmlns:a16="http://schemas.microsoft.com/office/drawing/2014/main" xmlns="" id="{79A23595-A935-45C2-B8FD-1C6DC5C3EA04}"/>
            </a:ext>
          </a:extLst>
        </xdr:cNvPr>
        <xdr:cNvSpPr/>
      </xdr:nvSpPr>
      <xdr:spPr>
        <a:xfrm>
          <a:off x="3006725" y="2216151"/>
          <a:ext cx="1047750" cy="8461375"/>
        </a:xfrm>
        <a:prstGeom prst="roundRect">
          <a:avLst/>
        </a:prstGeom>
        <a:solidFill>
          <a:srgbClr val="FF0000">
            <a:alpha val="0"/>
          </a:srgb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133350</xdr:colOff>
      <xdr:row>17</xdr:row>
      <xdr:rowOff>9525</xdr:rowOff>
    </xdr:from>
    <xdr:to>
      <xdr:col>4</xdr:col>
      <xdr:colOff>571500</xdr:colOff>
      <xdr:row>17</xdr:row>
      <xdr:rowOff>104775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xmlns="" id="{526B92B4-93D1-44ED-8CEB-FD2DD354D169}"/>
            </a:ext>
          </a:extLst>
        </xdr:cNvPr>
        <xdr:cNvCxnSpPr/>
      </xdr:nvCxnSpPr>
      <xdr:spPr>
        <a:xfrm>
          <a:off x="4044950" y="4397375"/>
          <a:ext cx="438150" cy="952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82549</xdr:colOff>
      <xdr:row>2</xdr:row>
      <xdr:rowOff>31750</xdr:rowOff>
    </xdr:from>
    <xdr:to>
      <xdr:col>8</xdr:col>
      <xdr:colOff>63702</xdr:colOff>
      <xdr:row>12</xdr:row>
      <xdr:rowOff>123895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1114C78F-02B1-430E-8826-ACCB37F51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603749" y="406400"/>
          <a:ext cx="4178503" cy="3140145"/>
        </a:xfrm>
        <a:prstGeom prst="rect">
          <a:avLst/>
        </a:prstGeom>
      </xdr:spPr>
    </xdr:pic>
    <xdr:clientData/>
  </xdr:twoCellAnchor>
  <xdr:twoCellAnchor editAs="oneCell">
    <xdr:from>
      <xdr:col>5</xdr:col>
      <xdr:colOff>25330</xdr:colOff>
      <xdr:row>29</xdr:row>
      <xdr:rowOff>69850</xdr:rowOff>
    </xdr:from>
    <xdr:to>
      <xdr:col>7</xdr:col>
      <xdr:colOff>491113</xdr:colOff>
      <xdr:row>44</xdr:row>
      <xdr:rowOff>46745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801E3FAD-6E85-47E3-ACED-BC32D18E2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46530" y="8013700"/>
          <a:ext cx="3577283" cy="3113795"/>
        </a:xfrm>
        <a:prstGeom prst="rect">
          <a:avLst/>
        </a:prstGeom>
      </xdr:spPr>
    </xdr:pic>
    <xdr:clientData/>
  </xdr:twoCellAnchor>
  <xdr:twoCellAnchor editAs="oneCell">
    <xdr:from>
      <xdr:col>5</xdr:col>
      <xdr:colOff>222250</xdr:colOff>
      <xdr:row>44</xdr:row>
      <xdr:rowOff>43076</xdr:rowOff>
    </xdr:from>
    <xdr:to>
      <xdr:col>7</xdr:col>
      <xdr:colOff>430886</xdr:colOff>
      <xdr:row>46</xdr:row>
      <xdr:rowOff>95137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DFB27646-A6BD-4ACF-8BCE-9DDC1E9E8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43450" y="11123826"/>
          <a:ext cx="3320136" cy="420361"/>
        </a:xfrm>
        <a:prstGeom prst="rect">
          <a:avLst/>
        </a:prstGeom>
      </xdr:spPr>
    </xdr:pic>
    <xdr:clientData/>
  </xdr:twoCellAnchor>
  <xdr:twoCellAnchor editAs="oneCell">
    <xdr:from>
      <xdr:col>7</xdr:col>
      <xdr:colOff>485482</xdr:colOff>
      <xdr:row>36</xdr:row>
      <xdr:rowOff>171450</xdr:rowOff>
    </xdr:from>
    <xdr:to>
      <xdr:col>10</xdr:col>
      <xdr:colOff>409111</xdr:colOff>
      <xdr:row>44</xdr:row>
      <xdr:rowOff>40900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A8AB007A-C3DC-4AD2-A023-69D2F552D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18182" y="9404350"/>
          <a:ext cx="2120729" cy="1717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10</xdr:row>
      <xdr:rowOff>38100</xdr:rowOff>
    </xdr:from>
    <xdr:to>
      <xdr:col>0</xdr:col>
      <xdr:colOff>1085850</xdr:colOff>
      <xdr:row>12</xdr:row>
      <xdr:rowOff>142875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409575" y="3133725"/>
          <a:ext cx="438150" cy="5238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1743075</xdr:colOff>
      <xdr:row>17</xdr:row>
      <xdr:rowOff>257175</xdr:rowOff>
    </xdr:from>
    <xdr:to>
      <xdr:col>6</xdr:col>
      <xdr:colOff>0</xdr:colOff>
      <xdr:row>18</xdr:row>
      <xdr:rowOff>180975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7543800" y="4848225"/>
          <a:ext cx="666750" cy="31432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5</xdr:row>
      <xdr:rowOff>66675</xdr:rowOff>
    </xdr:from>
    <xdr:to>
      <xdr:col>3</xdr:col>
      <xdr:colOff>209550</xdr:colOff>
      <xdr:row>6</xdr:row>
      <xdr:rowOff>114300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3390900" y="1028700"/>
          <a:ext cx="95250" cy="5619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5</xdr:row>
      <xdr:rowOff>76200</xdr:rowOff>
    </xdr:from>
    <xdr:to>
      <xdr:col>1</xdr:col>
      <xdr:colOff>952501</xdr:colOff>
      <xdr:row>6</xdr:row>
      <xdr:rowOff>123825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 flipH="1">
          <a:off x="1638300" y="1038225"/>
          <a:ext cx="123826" cy="5619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1038225</xdr:colOff>
      <xdr:row>8</xdr:row>
      <xdr:rowOff>133351</xdr:rowOff>
    </xdr:from>
    <xdr:to>
      <xdr:col>4</xdr:col>
      <xdr:colOff>142875</xdr:colOff>
      <xdr:row>41</xdr:row>
      <xdr:rowOff>161926</xdr:rowOff>
    </xdr:to>
    <xdr:sp macro="" textlink="">
      <xdr:nvSpPr>
        <xdr:cNvPr id="8" name="Скругленный прямоугольник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/>
      </xdr:nvSpPr>
      <xdr:spPr>
        <a:xfrm>
          <a:off x="3006725" y="2216151"/>
          <a:ext cx="1047750" cy="8467725"/>
        </a:xfrm>
        <a:prstGeom prst="roundRect">
          <a:avLst/>
        </a:prstGeom>
        <a:solidFill>
          <a:srgbClr val="FF0000">
            <a:alpha val="0"/>
          </a:srgb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133350</xdr:colOff>
      <xdr:row>17</xdr:row>
      <xdr:rowOff>9525</xdr:rowOff>
    </xdr:from>
    <xdr:to>
      <xdr:col>4</xdr:col>
      <xdr:colOff>571500</xdr:colOff>
      <xdr:row>17</xdr:row>
      <xdr:rowOff>104775</xdr:rowOff>
    </xdr:to>
    <xdr:cxnSp macro="">
      <xdr:nvCxnSpPr>
        <xdr:cNvPr id="9" name="Прямая со стрелкой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4143375" y="4591050"/>
          <a:ext cx="438150" cy="952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2721</xdr:colOff>
      <xdr:row>2</xdr:row>
      <xdr:rowOff>12264</xdr:rowOff>
    </xdr:from>
    <xdr:to>
      <xdr:col>10</xdr:col>
      <xdr:colOff>56185</xdr:colOff>
      <xdr:row>12</xdr:row>
      <xdr:rowOff>158750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D7056107-269C-4ABB-8A89-8F815EB90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23921" y="386914"/>
          <a:ext cx="4250814" cy="3194486"/>
        </a:xfrm>
        <a:prstGeom prst="rect">
          <a:avLst/>
        </a:prstGeom>
      </xdr:spPr>
    </xdr:pic>
    <xdr:clientData/>
  </xdr:twoCellAnchor>
  <xdr:twoCellAnchor editAs="oneCell">
    <xdr:from>
      <xdr:col>5</xdr:col>
      <xdr:colOff>203200</xdr:colOff>
      <xdr:row>48</xdr:row>
      <xdr:rowOff>36726</xdr:rowOff>
    </xdr:from>
    <xdr:to>
      <xdr:col>9</xdr:col>
      <xdr:colOff>266700</xdr:colOff>
      <xdr:row>50</xdr:row>
      <xdr:rowOff>88787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xmlns="" id="{72A146CD-E311-43E9-B072-B6C5E1FD4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24400" y="11854076"/>
          <a:ext cx="3905250" cy="420361"/>
        </a:xfrm>
        <a:prstGeom prst="rect">
          <a:avLst/>
        </a:prstGeom>
      </xdr:spPr>
    </xdr:pic>
    <xdr:clientData/>
  </xdr:twoCellAnchor>
  <xdr:twoCellAnchor editAs="oneCell">
    <xdr:from>
      <xdr:col>9</xdr:col>
      <xdr:colOff>282282</xdr:colOff>
      <xdr:row>40</xdr:row>
      <xdr:rowOff>101600</xdr:rowOff>
    </xdr:from>
    <xdr:to>
      <xdr:col>14</xdr:col>
      <xdr:colOff>66211</xdr:colOff>
      <xdr:row>47</xdr:row>
      <xdr:rowOff>155200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xmlns="" id="{22E5E4DD-BCEC-45AD-A597-7BF0FF807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45232" y="10071100"/>
          <a:ext cx="2120729" cy="1717300"/>
        </a:xfrm>
        <a:prstGeom prst="rect">
          <a:avLst/>
        </a:prstGeom>
      </xdr:spPr>
    </xdr:pic>
    <xdr:clientData/>
  </xdr:twoCellAnchor>
  <xdr:twoCellAnchor editAs="oneCell">
    <xdr:from>
      <xdr:col>5</xdr:col>
      <xdr:colOff>46864</xdr:colOff>
      <xdr:row>29</xdr:row>
      <xdr:rowOff>133350</xdr:rowOff>
    </xdr:from>
    <xdr:to>
      <xdr:col>9</xdr:col>
      <xdr:colOff>281598</xdr:colOff>
      <xdr:row>48</xdr:row>
      <xdr:rowOff>8626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EBD4EAF7-2DFC-4880-BB89-E66470C3E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68064" y="8077200"/>
          <a:ext cx="4076484" cy="37487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10</xdr:row>
      <xdr:rowOff>38100</xdr:rowOff>
    </xdr:from>
    <xdr:to>
      <xdr:col>0</xdr:col>
      <xdr:colOff>1085850</xdr:colOff>
      <xdr:row>12</xdr:row>
      <xdr:rowOff>142875</xdr:rowOff>
    </xdr:to>
    <xdr:cxnSp macro="">
      <xdr:nvCxnSpPr>
        <xdr:cNvPr id="2" name="Прямая со стрелкой 1">
          <a:extLst>
            <a:ext uri="{FF2B5EF4-FFF2-40B4-BE49-F238E27FC236}">
              <a16:creationId xmlns:a16="http://schemas.microsoft.com/office/drawing/2014/main" xmlns="" id="{3B915D2C-2B44-48D1-8675-7BAF3D895EC1}"/>
            </a:ext>
          </a:extLst>
        </xdr:cNvPr>
        <xdr:cNvCxnSpPr/>
      </xdr:nvCxnSpPr>
      <xdr:spPr>
        <a:xfrm>
          <a:off x="409575" y="3092450"/>
          <a:ext cx="441325" cy="4730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1743075</xdr:colOff>
      <xdr:row>17</xdr:row>
      <xdr:rowOff>257175</xdr:rowOff>
    </xdr:from>
    <xdr:to>
      <xdr:col>6</xdr:col>
      <xdr:colOff>0</xdr:colOff>
      <xdr:row>18</xdr:row>
      <xdr:rowOff>180975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xmlns="" id="{99A66570-8DE5-4788-A8E1-181BB4A5FFBE}"/>
            </a:ext>
          </a:extLst>
        </xdr:cNvPr>
        <xdr:cNvCxnSpPr/>
      </xdr:nvCxnSpPr>
      <xdr:spPr>
        <a:xfrm>
          <a:off x="6264275" y="4645025"/>
          <a:ext cx="571500" cy="2857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5</xdr:row>
      <xdr:rowOff>66675</xdr:rowOff>
    </xdr:from>
    <xdr:to>
      <xdr:col>3</xdr:col>
      <xdr:colOff>209550</xdr:colOff>
      <xdr:row>6</xdr:row>
      <xdr:rowOff>114300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xmlns="" id="{14EA763E-0D0D-481A-8B64-62C26D9DADFF}"/>
            </a:ext>
          </a:extLst>
        </xdr:cNvPr>
        <xdr:cNvCxnSpPr/>
      </xdr:nvCxnSpPr>
      <xdr:spPr>
        <a:xfrm>
          <a:off x="3257550" y="1241425"/>
          <a:ext cx="95250" cy="5619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5</xdr:row>
      <xdr:rowOff>76200</xdr:rowOff>
    </xdr:from>
    <xdr:to>
      <xdr:col>1</xdr:col>
      <xdr:colOff>952501</xdr:colOff>
      <xdr:row>6</xdr:row>
      <xdr:rowOff>123825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xmlns="" id="{4FB1544C-EA8D-42EB-983D-AD8A17E4A354}"/>
            </a:ext>
          </a:extLst>
        </xdr:cNvPr>
        <xdr:cNvCxnSpPr/>
      </xdr:nvCxnSpPr>
      <xdr:spPr>
        <a:xfrm flipH="1">
          <a:off x="1679575" y="1250950"/>
          <a:ext cx="123826" cy="5619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1038225</xdr:colOff>
      <xdr:row>8</xdr:row>
      <xdr:rowOff>133351</xdr:rowOff>
    </xdr:from>
    <xdr:to>
      <xdr:col>4</xdr:col>
      <xdr:colOff>142875</xdr:colOff>
      <xdr:row>41</xdr:row>
      <xdr:rowOff>161926</xdr:rowOff>
    </xdr:to>
    <xdr:sp macro="" textlink="">
      <xdr:nvSpPr>
        <xdr:cNvPr id="6" name="Скругленный прямоугольник 7">
          <a:extLst>
            <a:ext uri="{FF2B5EF4-FFF2-40B4-BE49-F238E27FC236}">
              <a16:creationId xmlns:a16="http://schemas.microsoft.com/office/drawing/2014/main" xmlns="" id="{73428616-77BE-457E-8CD0-3EB9568BCC7A}"/>
            </a:ext>
          </a:extLst>
        </xdr:cNvPr>
        <xdr:cNvSpPr/>
      </xdr:nvSpPr>
      <xdr:spPr>
        <a:xfrm>
          <a:off x="3006725" y="2216151"/>
          <a:ext cx="1047750" cy="8461375"/>
        </a:xfrm>
        <a:prstGeom prst="roundRect">
          <a:avLst/>
        </a:prstGeom>
        <a:solidFill>
          <a:srgbClr val="FF0000">
            <a:alpha val="0"/>
          </a:srgb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133350</xdr:colOff>
      <xdr:row>17</xdr:row>
      <xdr:rowOff>9525</xdr:rowOff>
    </xdr:from>
    <xdr:to>
      <xdr:col>4</xdr:col>
      <xdr:colOff>571500</xdr:colOff>
      <xdr:row>17</xdr:row>
      <xdr:rowOff>104775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xmlns="" id="{03FFA062-06A0-4285-8DE5-43F275F4741F}"/>
            </a:ext>
          </a:extLst>
        </xdr:cNvPr>
        <xdr:cNvCxnSpPr/>
      </xdr:nvCxnSpPr>
      <xdr:spPr>
        <a:xfrm>
          <a:off x="4044950" y="4397375"/>
          <a:ext cx="438150" cy="952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165100</xdr:colOff>
      <xdr:row>2</xdr:row>
      <xdr:rowOff>63500</xdr:rowOff>
    </xdr:from>
    <xdr:to>
      <xdr:col>6</xdr:col>
      <xdr:colOff>806449</xdr:colOff>
      <xdr:row>12</xdr:row>
      <xdr:rowOff>171633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3FD3CC25-7AC4-4294-9E8D-397E4B80B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686300" y="438150"/>
          <a:ext cx="2806699" cy="31561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10</xdr:row>
      <xdr:rowOff>38100</xdr:rowOff>
    </xdr:from>
    <xdr:to>
      <xdr:col>0</xdr:col>
      <xdr:colOff>1085850</xdr:colOff>
      <xdr:row>12</xdr:row>
      <xdr:rowOff>142875</xdr:rowOff>
    </xdr:to>
    <xdr:cxnSp macro="">
      <xdr:nvCxnSpPr>
        <xdr:cNvPr id="2" name="Прямая со стрелкой 1">
          <a:extLst>
            <a:ext uri="{FF2B5EF4-FFF2-40B4-BE49-F238E27FC236}">
              <a16:creationId xmlns:a16="http://schemas.microsoft.com/office/drawing/2014/main" xmlns="" id="{4366444D-48BA-4C36-845C-F9DD166F0627}"/>
            </a:ext>
          </a:extLst>
        </xdr:cNvPr>
        <xdr:cNvCxnSpPr/>
      </xdr:nvCxnSpPr>
      <xdr:spPr>
        <a:xfrm>
          <a:off x="409575" y="3092450"/>
          <a:ext cx="441325" cy="4730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1743075</xdr:colOff>
      <xdr:row>17</xdr:row>
      <xdr:rowOff>257175</xdr:rowOff>
    </xdr:from>
    <xdr:to>
      <xdr:col>6</xdr:col>
      <xdr:colOff>0</xdr:colOff>
      <xdr:row>18</xdr:row>
      <xdr:rowOff>180975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xmlns="" id="{E34646EA-A1BD-468B-A5CF-0781EB98238F}"/>
            </a:ext>
          </a:extLst>
        </xdr:cNvPr>
        <xdr:cNvCxnSpPr/>
      </xdr:nvCxnSpPr>
      <xdr:spPr>
        <a:xfrm>
          <a:off x="6264275" y="4645025"/>
          <a:ext cx="422275" cy="2857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5</xdr:row>
      <xdr:rowOff>66675</xdr:rowOff>
    </xdr:from>
    <xdr:to>
      <xdr:col>3</xdr:col>
      <xdr:colOff>209550</xdr:colOff>
      <xdr:row>6</xdr:row>
      <xdr:rowOff>114300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xmlns="" id="{278886FC-6D1D-4CED-BDFC-B6000E4885F5}"/>
            </a:ext>
          </a:extLst>
        </xdr:cNvPr>
        <xdr:cNvCxnSpPr/>
      </xdr:nvCxnSpPr>
      <xdr:spPr>
        <a:xfrm>
          <a:off x="3257550" y="1241425"/>
          <a:ext cx="95250" cy="5619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5</xdr:row>
      <xdr:rowOff>76200</xdr:rowOff>
    </xdr:from>
    <xdr:to>
      <xdr:col>1</xdr:col>
      <xdr:colOff>952501</xdr:colOff>
      <xdr:row>6</xdr:row>
      <xdr:rowOff>123825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xmlns="" id="{7D3E28EE-A243-40B5-A967-B92C11475419}"/>
            </a:ext>
          </a:extLst>
        </xdr:cNvPr>
        <xdr:cNvCxnSpPr/>
      </xdr:nvCxnSpPr>
      <xdr:spPr>
        <a:xfrm flipH="1">
          <a:off x="1679575" y="1250950"/>
          <a:ext cx="123826" cy="5619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1038225</xdr:colOff>
      <xdr:row>8</xdr:row>
      <xdr:rowOff>133351</xdr:rowOff>
    </xdr:from>
    <xdr:to>
      <xdr:col>4</xdr:col>
      <xdr:colOff>142875</xdr:colOff>
      <xdr:row>41</xdr:row>
      <xdr:rowOff>161926</xdr:rowOff>
    </xdr:to>
    <xdr:sp macro="" textlink="">
      <xdr:nvSpPr>
        <xdr:cNvPr id="6" name="Скругленный прямоугольник 7">
          <a:extLst>
            <a:ext uri="{FF2B5EF4-FFF2-40B4-BE49-F238E27FC236}">
              <a16:creationId xmlns:a16="http://schemas.microsoft.com/office/drawing/2014/main" xmlns="" id="{F20FA4BF-FA69-49B9-B00D-1F627D998F51}"/>
            </a:ext>
          </a:extLst>
        </xdr:cNvPr>
        <xdr:cNvSpPr/>
      </xdr:nvSpPr>
      <xdr:spPr>
        <a:xfrm>
          <a:off x="3006725" y="2216151"/>
          <a:ext cx="1047750" cy="8721725"/>
        </a:xfrm>
        <a:prstGeom prst="roundRect">
          <a:avLst/>
        </a:prstGeom>
        <a:solidFill>
          <a:srgbClr val="FF0000">
            <a:alpha val="0"/>
          </a:srgb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133350</xdr:colOff>
      <xdr:row>17</xdr:row>
      <xdr:rowOff>9525</xdr:rowOff>
    </xdr:from>
    <xdr:to>
      <xdr:col>4</xdr:col>
      <xdr:colOff>571500</xdr:colOff>
      <xdr:row>17</xdr:row>
      <xdr:rowOff>104775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xmlns="" id="{1E24312C-4757-4AB6-8C4E-02AA9F0E48CC}"/>
            </a:ext>
          </a:extLst>
        </xdr:cNvPr>
        <xdr:cNvCxnSpPr/>
      </xdr:nvCxnSpPr>
      <xdr:spPr>
        <a:xfrm>
          <a:off x="4044950" y="4397375"/>
          <a:ext cx="438150" cy="952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57149</xdr:colOff>
      <xdr:row>2</xdr:row>
      <xdr:rowOff>159788</xdr:rowOff>
    </xdr:from>
    <xdr:to>
      <xdr:col>6</xdr:col>
      <xdr:colOff>1301748</xdr:colOff>
      <xdr:row>12</xdr:row>
      <xdr:rowOff>46049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287FCAA1-DB03-4EB1-985D-19C04F817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78349" y="534438"/>
          <a:ext cx="3409949" cy="2934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workbookViewId="0">
      <selection activeCell="I9" sqref="I9"/>
    </sheetView>
  </sheetViews>
  <sheetFormatPr defaultRowHeight="15"/>
  <cols>
    <col min="1" max="1" width="12.140625" customWidth="1"/>
    <col min="2" max="2" width="16" customWidth="1"/>
    <col min="3" max="3" width="16.85546875" customWidth="1"/>
    <col min="4" max="4" width="11" customWidth="1"/>
    <col min="6" max="6" width="31" customWidth="1"/>
    <col min="7" max="7" width="17.42578125" customWidth="1"/>
    <col min="8" max="8" width="24" customWidth="1"/>
    <col min="9" max="9" width="81.42578125" customWidth="1"/>
  </cols>
  <sheetData>
    <row r="1" spans="1:9">
      <c r="A1" s="86" t="s">
        <v>102</v>
      </c>
      <c r="B1" s="87"/>
      <c r="C1" s="87"/>
      <c r="D1" s="87"/>
      <c r="E1" s="87"/>
      <c r="F1" s="90" t="s">
        <v>103</v>
      </c>
      <c r="G1" s="91"/>
      <c r="H1" s="91"/>
    </row>
    <row r="2" spans="1:9" ht="33" customHeight="1" thickBot="1">
      <c r="A2" s="88"/>
      <c r="B2" s="89"/>
      <c r="C2" s="89"/>
      <c r="D2" s="89"/>
      <c r="E2" s="89"/>
      <c r="F2" s="92"/>
      <c r="G2" s="93"/>
      <c r="H2" s="93"/>
    </row>
    <row r="3" spans="1:9" ht="14.45" customHeight="1">
      <c r="A3" s="94" t="s">
        <v>3</v>
      </c>
      <c r="B3" s="95"/>
      <c r="C3" s="95"/>
      <c r="D3" s="95"/>
      <c r="E3" s="95"/>
      <c r="F3" s="25"/>
      <c r="G3" s="26"/>
      <c r="H3" s="26"/>
    </row>
    <row r="4" spans="1:9" ht="33.6" customHeight="1">
      <c r="A4" s="96"/>
      <c r="B4" s="97"/>
      <c r="C4" s="97"/>
      <c r="D4" s="97"/>
      <c r="E4" s="97"/>
      <c r="F4" s="27"/>
      <c r="G4" s="15"/>
      <c r="H4" s="15"/>
    </row>
    <row r="5" spans="1:9" ht="15" customHeight="1" thickBot="1">
      <c r="A5" s="98" t="s">
        <v>39</v>
      </c>
      <c r="B5" s="99"/>
      <c r="C5" s="99"/>
      <c r="D5" s="99"/>
      <c r="E5" s="99"/>
      <c r="F5" s="27"/>
      <c r="G5" s="15"/>
      <c r="H5" s="15"/>
    </row>
    <row r="6" spans="1:9" ht="40.5" customHeight="1">
      <c r="A6" s="100" t="s">
        <v>1</v>
      </c>
      <c r="B6" s="101"/>
      <c r="C6" s="12" t="s">
        <v>99</v>
      </c>
      <c r="D6" s="102" t="s">
        <v>2</v>
      </c>
      <c r="E6" s="101"/>
      <c r="F6" s="27"/>
      <c r="G6" s="15"/>
      <c r="H6" s="15"/>
    </row>
    <row r="7" spans="1:9" ht="15.95" customHeight="1" thickBot="1">
      <c r="A7" s="105">
        <v>720</v>
      </c>
      <c r="B7" s="106"/>
      <c r="C7" s="13" t="s">
        <v>104</v>
      </c>
      <c r="D7" s="107">
        <v>800</v>
      </c>
      <c r="E7" s="106"/>
      <c r="F7" s="27"/>
      <c r="G7" s="15"/>
      <c r="H7" s="15"/>
    </row>
    <row r="8" spans="1:9" ht="15" customHeight="1" thickBot="1">
      <c r="A8" s="14"/>
      <c r="B8" s="108" t="s">
        <v>38</v>
      </c>
      <c r="C8" s="109"/>
      <c r="D8" s="110"/>
      <c r="E8" s="16"/>
      <c r="F8" s="27"/>
      <c r="G8" s="15"/>
      <c r="H8" s="15"/>
    </row>
    <row r="9" spans="1:9" ht="18" customHeight="1" thickBot="1">
      <c r="A9" s="17"/>
      <c r="B9" s="111">
        <f>D7*A7/1000000</f>
        <v>0.57599999999999996</v>
      </c>
      <c r="C9" s="112"/>
      <c r="D9" s="113"/>
      <c r="E9" s="17"/>
      <c r="F9" s="27"/>
      <c r="G9" s="15"/>
      <c r="H9" s="15"/>
    </row>
    <row r="10" spans="1:9" ht="60.75" thickBot="1">
      <c r="A10" s="29" t="s">
        <v>40</v>
      </c>
      <c r="B10" s="19" t="s">
        <v>36</v>
      </c>
      <c r="C10" s="20" t="s">
        <v>37</v>
      </c>
      <c r="D10" s="21" t="s">
        <v>34</v>
      </c>
      <c r="E10" s="7"/>
      <c r="F10" s="23"/>
      <c r="G10" s="15"/>
      <c r="H10" s="15"/>
    </row>
    <row r="11" spans="1:9" ht="14.45" customHeight="1">
      <c r="A11" s="7"/>
      <c r="B11" s="9" t="s">
        <v>32</v>
      </c>
      <c r="C11" s="2">
        <v>760</v>
      </c>
      <c r="D11" s="3">
        <f>B9*C11*0.016</f>
        <v>7.0041599999999997</v>
      </c>
      <c r="E11" s="7"/>
      <c r="F11" s="23"/>
      <c r="G11" s="15"/>
      <c r="H11" s="15"/>
    </row>
    <row r="12" spans="1:9" ht="14.45" customHeight="1">
      <c r="A12" s="7"/>
      <c r="B12" s="10" t="s">
        <v>33</v>
      </c>
      <c r="C12" s="4">
        <v>760</v>
      </c>
      <c r="D12" s="1">
        <f>C12*B9*0.018</f>
        <v>7.8796799999999996</v>
      </c>
      <c r="E12" s="7"/>
      <c r="F12" s="23"/>
      <c r="G12" s="15"/>
      <c r="H12" s="15"/>
    </row>
    <row r="13" spans="1:9" ht="14.45" customHeight="1" thickBot="1">
      <c r="A13" s="7"/>
      <c r="B13" s="10" t="s">
        <v>4</v>
      </c>
      <c r="C13" s="4">
        <v>680</v>
      </c>
      <c r="D13" s="1">
        <f>B9*C13*0.016</f>
        <v>6.2668799999999996</v>
      </c>
      <c r="E13" s="7"/>
      <c r="F13" s="24"/>
      <c r="G13" s="28"/>
      <c r="H13" s="28"/>
    </row>
    <row r="14" spans="1:9" ht="15" customHeight="1" thickBot="1">
      <c r="A14" s="7"/>
      <c r="B14" s="10" t="s">
        <v>5</v>
      </c>
      <c r="C14" s="4">
        <v>680</v>
      </c>
      <c r="D14" s="1">
        <f>C14*B9*0.018</f>
        <v>7.0502399999999987</v>
      </c>
      <c r="E14" s="7"/>
      <c r="F14" s="44" t="s">
        <v>201</v>
      </c>
      <c r="G14" s="45"/>
      <c r="H14" s="55" t="s">
        <v>202</v>
      </c>
      <c r="I14" s="45"/>
    </row>
    <row r="15" spans="1:9" ht="31.5" thickTop="1" thickBot="1">
      <c r="A15" s="7"/>
      <c r="B15" s="10" t="s">
        <v>6</v>
      </c>
      <c r="C15" s="4">
        <v>450</v>
      </c>
      <c r="D15" s="1">
        <f>C15*B9*0.016</f>
        <v>4.1471999999999998</v>
      </c>
      <c r="E15" s="7"/>
      <c r="F15" s="47" t="s">
        <v>200</v>
      </c>
      <c r="G15" s="48" t="s">
        <v>193</v>
      </c>
      <c r="H15" s="56" t="s">
        <v>191</v>
      </c>
      <c r="I15" s="49" t="s">
        <v>192</v>
      </c>
    </row>
    <row r="16" spans="1:9" ht="30.75" thickBot="1">
      <c r="A16" s="7"/>
      <c r="B16" s="10" t="s">
        <v>7</v>
      </c>
      <c r="C16" s="4">
        <v>450</v>
      </c>
      <c r="D16" s="1">
        <f>C16*B9*0.018</f>
        <v>4.6655999999999995</v>
      </c>
      <c r="E16" s="7"/>
      <c r="F16" s="50"/>
      <c r="G16" s="51" t="s">
        <v>196</v>
      </c>
      <c r="H16" s="57" t="s">
        <v>194</v>
      </c>
      <c r="I16" s="52" t="s">
        <v>195</v>
      </c>
    </row>
    <row r="17" spans="1:9" ht="30">
      <c r="A17" s="7"/>
      <c r="B17" s="10" t="s">
        <v>8</v>
      </c>
      <c r="C17" s="4">
        <v>460</v>
      </c>
      <c r="D17" s="1">
        <f>C17*B9*0.016</f>
        <v>4.2393599999999996</v>
      </c>
      <c r="E17" s="7"/>
      <c r="F17" s="46"/>
      <c r="G17" s="53" t="s">
        <v>199</v>
      </c>
      <c r="H17" s="58" t="s">
        <v>197</v>
      </c>
      <c r="I17" s="54" t="s">
        <v>198</v>
      </c>
    </row>
    <row r="18" spans="1:9" ht="28.5" customHeight="1" thickBot="1">
      <c r="A18" s="7"/>
      <c r="B18" s="10" t="s">
        <v>9</v>
      </c>
      <c r="C18" s="4">
        <v>460</v>
      </c>
      <c r="D18" s="1">
        <f>C18*B9*0.018</f>
        <v>4.7692799999999993</v>
      </c>
      <c r="E18" s="7"/>
      <c r="F18" s="29" t="s">
        <v>41</v>
      </c>
      <c r="G18" s="7"/>
      <c r="H18" s="7"/>
    </row>
    <row r="19" spans="1:9" ht="17.25" thickBot="1">
      <c r="A19" s="7"/>
      <c r="B19" s="10" t="s">
        <v>10</v>
      </c>
      <c r="C19" s="4">
        <v>550</v>
      </c>
      <c r="D19" s="1">
        <f>C19*B9*0.016</f>
        <v>5.0687999999999995</v>
      </c>
      <c r="E19" s="7"/>
      <c r="G19" s="103" t="s">
        <v>34</v>
      </c>
      <c r="H19" s="104"/>
    </row>
    <row r="20" spans="1:9" ht="94.5" customHeight="1" thickBot="1">
      <c r="A20" s="7"/>
      <c r="B20" s="10" t="s">
        <v>11</v>
      </c>
      <c r="C20" s="4">
        <v>550</v>
      </c>
      <c r="D20" s="1">
        <f>C20*B9*0.018</f>
        <v>5.702399999999999</v>
      </c>
      <c r="E20" s="7"/>
      <c r="F20" s="36" t="s">
        <v>133</v>
      </c>
      <c r="G20" s="30" t="s">
        <v>134</v>
      </c>
      <c r="H20" s="30" t="s">
        <v>135</v>
      </c>
      <c r="I20" s="30" t="s">
        <v>190</v>
      </c>
    </row>
    <row r="21" spans="1:9" ht="17.25" thickTop="1">
      <c r="A21" s="7"/>
      <c r="B21" s="10" t="s">
        <v>12</v>
      </c>
      <c r="C21" s="4">
        <v>510</v>
      </c>
      <c r="D21" s="1">
        <f>C21*B9*0.016</f>
        <v>4.7001600000000003</v>
      </c>
      <c r="E21" s="7"/>
      <c r="F21" s="33" t="s">
        <v>69</v>
      </c>
      <c r="G21" s="33" t="s">
        <v>105</v>
      </c>
      <c r="H21" s="38" t="s">
        <v>136</v>
      </c>
      <c r="I21" s="41" t="s">
        <v>163</v>
      </c>
    </row>
    <row r="22" spans="1:9" ht="16.5">
      <c r="A22" s="7"/>
      <c r="B22" s="10" t="s">
        <v>13</v>
      </c>
      <c r="C22" s="4">
        <v>510</v>
      </c>
      <c r="D22" s="1">
        <f>C22*B9*0.018</f>
        <v>5.287679999999999</v>
      </c>
      <c r="E22" s="7"/>
      <c r="F22" s="34" t="s">
        <v>69</v>
      </c>
      <c r="G22" s="34" t="s">
        <v>106</v>
      </c>
      <c r="H22" s="39" t="s">
        <v>137</v>
      </c>
      <c r="I22" s="42" t="s">
        <v>164</v>
      </c>
    </row>
    <row r="23" spans="1:9" ht="16.5">
      <c r="A23" s="7"/>
      <c r="B23" s="10" t="s">
        <v>14</v>
      </c>
      <c r="C23" s="4">
        <v>520</v>
      </c>
      <c r="D23" s="1">
        <f>C23*B9*0.016</f>
        <v>4.7923200000000001</v>
      </c>
      <c r="E23" s="7"/>
      <c r="F23" s="34" t="s">
        <v>69</v>
      </c>
      <c r="G23" s="34" t="s">
        <v>107</v>
      </c>
      <c r="H23" s="39" t="s">
        <v>138</v>
      </c>
      <c r="I23" s="42" t="s">
        <v>165</v>
      </c>
    </row>
    <row r="24" spans="1:9" ht="16.5">
      <c r="A24" s="7"/>
      <c r="B24" s="10" t="s">
        <v>15</v>
      </c>
      <c r="C24" s="4">
        <v>520</v>
      </c>
      <c r="D24" s="1">
        <f>C24*B9*0.018</f>
        <v>5.3913599999999997</v>
      </c>
      <c r="E24" s="7"/>
      <c r="F24" s="34" t="s">
        <v>69</v>
      </c>
      <c r="G24" s="34" t="s">
        <v>108</v>
      </c>
      <c r="H24" s="39" t="s">
        <v>139</v>
      </c>
      <c r="I24" s="42" t="s">
        <v>166</v>
      </c>
    </row>
    <row r="25" spans="1:9" ht="16.5">
      <c r="A25" s="7"/>
      <c r="B25" s="10" t="s">
        <v>16</v>
      </c>
      <c r="C25" s="4">
        <v>530</v>
      </c>
      <c r="D25" s="1">
        <f>C25*B9*0.016</f>
        <v>4.8844799999999999</v>
      </c>
      <c r="E25" s="7"/>
      <c r="F25" s="34" t="s">
        <v>70</v>
      </c>
      <c r="G25" s="34" t="s">
        <v>109</v>
      </c>
      <c r="H25" s="39" t="s">
        <v>140</v>
      </c>
      <c r="I25" s="42" t="s">
        <v>167</v>
      </c>
    </row>
    <row r="26" spans="1:9" ht="16.5">
      <c r="A26" s="7"/>
      <c r="B26" s="10" t="s">
        <v>17</v>
      </c>
      <c r="C26" s="4">
        <v>530</v>
      </c>
      <c r="D26" s="1">
        <f>C26*B9*0.018</f>
        <v>5.4950399999999995</v>
      </c>
      <c r="E26" s="7"/>
      <c r="F26" s="34" t="s">
        <v>70</v>
      </c>
      <c r="G26" s="34" t="s">
        <v>110</v>
      </c>
      <c r="H26" s="39" t="s">
        <v>141</v>
      </c>
      <c r="I26" s="42" t="s">
        <v>168</v>
      </c>
    </row>
    <row r="27" spans="1:9" ht="16.5">
      <c r="A27" s="7"/>
      <c r="B27" s="10" t="s">
        <v>18</v>
      </c>
      <c r="C27" s="4">
        <v>660</v>
      </c>
      <c r="D27" s="1">
        <f>C27*B9*0.016</f>
        <v>6.08256</v>
      </c>
      <c r="E27" s="7"/>
      <c r="F27" s="34" t="s">
        <v>70</v>
      </c>
      <c r="G27" s="34" t="s">
        <v>111</v>
      </c>
      <c r="H27" s="39" t="s">
        <v>142</v>
      </c>
      <c r="I27" s="42" t="s">
        <v>169</v>
      </c>
    </row>
    <row r="28" spans="1:9" ht="16.5">
      <c r="A28" s="7"/>
      <c r="B28" s="10" t="s">
        <v>19</v>
      </c>
      <c r="C28" s="4">
        <v>660</v>
      </c>
      <c r="D28" s="1">
        <f>C28*B9*0.018</f>
        <v>6.8428799999999992</v>
      </c>
      <c r="E28" s="7"/>
      <c r="F28" s="34" t="s">
        <v>70</v>
      </c>
      <c r="G28" s="34" t="s">
        <v>112</v>
      </c>
      <c r="H28" s="39" t="s">
        <v>143</v>
      </c>
      <c r="I28" s="42" t="s">
        <v>170</v>
      </c>
    </row>
    <row r="29" spans="1:9" ht="16.5">
      <c r="A29" s="7"/>
      <c r="B29" s="10" t="s">
        <v>20</v>
      </c>
      <c r="C29" s="4">
        <v>650</v>
      </c>
      <c r="D29" s="1">
        <f>C29*B9*0.016</f>
        <v>5.9904000000000002</v>
      </c>
      <c r="E29" s="7"/>
      <c r="F29" s="34" t="s">
        <v>71</v>
      </c>
      <c r="G29" s="34" t="s">
        <v>113</v>
      </c>
      <c r="H29" s="39" t="s">
        <v>144</v>
      </c>
      <c r="I29" s="42" t="s">
        <v>171</v>
      </c>
    </row>
    <row r="30" spans="1:9" ht="16.5">
      <c r="A30" s="7"/>
      <c r="B30" s="10" t="s">
        <v>21</v>
      </c>
      <c r="C30" s="4">
        <v>650</v>
      </c>
      <c r="D30" s="1">
        <f>C30*B9*0.018</f>
        <v>6.7391999999999994</v>
      </c>
      <c r="E30" s="7"/>
      <c r="F30" s="34" t="s">
        <v>71</v>
      </c>
      <c r="G30" s="34" t="s">
        <v>114</v>
      </c>
      <c r="H30" s="39" t="s">
        <v>145</v>
      </c>
      <c r="I30" s="42" t="s">
        <v>172</v>
      </c>
    </row>
    <row r="31" spans="1:9" ht="16.5">
      <c r="A31" s="7"/>
      <c r="B31" s="10" t="s">
        <v>22</v>
      </c>
      <c r="C31" s="4">
        <v>660</v>
      </c>
      <c r="D31" s="1">
        <f>C31*B9*0.016</f>
        <v>6.08256</v>
      </c>
      <c r="E31" s="7"/>
      <c r="F31" s="34" t="s">
        <v>71</v>
      </c>
      <c r="G31" s="34" t="s">
        <v>115</v>
      </c>
      <c r="H31" s="39" t="s">
        <v>146</v>
      </c>
      <c r="I31" s="42" t="s">
        <v>173</v>
      </c>
    </row>
    <row r="32" spans="1:9" ht="16.5">
      <c r="A32" s="7"/>
      <c r="B32" s="10" t="s">
        <v>23</v>
      </c>
      <c r="C32" s="4">
        <v>660</v>
      </c>
      <c r="D32" s="1">
        <f>C32*B9*0.018</f>
        <v>6.8428799999999992</v>
      </c>
      <c r="E32" s="7"/>
      <c r="F32" s="34" t="s">
        <v>72</v>
      </c>
      <c r="G32" s="34" t="s">
        <v>116</v>
      </c>
      <c r="H32" s="39" t="s">
        <v>147</v>
      </c>
      <c r="I32" s="42" t="s">
        <v>174</v>
      </c>
    </row>
    <row r="33" spans="1:9" ht="16.5">
      <c r="A33" s="7"/>
      <c r="B33" s="10" t="s">
        <v>24</v>
      </c>
      <c r="C33" s="4">
        <v>690</v>
      </c>
      <c r="D33" s="1">
        <f>C33*B9*0.016</f>
        <v>6.3590400000000002</v>
      </c>
      <c r="E33" s="7"/>
      <c r="F33" s="34" t="s">
        <v>72</v>
      </c>
      <c r="G33" s="34" t="s">
        <v>117</v>
      </c>
      <c r="H33" s="39" t="s">
        <v>148</v>
      </c>
      <c r="I33" s="42" t="s">
        <v>175</v>
      </c>
    </row>
    <row r="34" spans="1:9" ht="16.5">
      <c r="A34" s="7"/>
      <c r="B34" s="10" t="s">
        <v>25</v>
      </c>
      <c r="C34" s="4">
        <v>690</v>
      </c>
      <c r="D34" s="1">
        <f>C34*B9*0.018</f>
        <v>7.1539199999999994</v>
      </c>
      <c r="E34" s="7"/>
      <c r="F34" s="34" t="s">
        <v>72</v>
      </c>
      <c r="G34" s="34" t="s">
        <v>118</v>
      </c>
      <c r="H34" s="39" t="s">
        <v>149</v>
      </c>
      <c r="I34" s="42" t="s">
        <v>176</v>
      </c>
    </row>
    <row r="35" spans="1:9" ht="16.5">
      <c r="A35" s="7"/>
      <c r="B35" s="10" t="s">
        <v>26</v>
      </c>
      <c r="C35" s="4">
        <v>750</v>
      </c>
      <c r="D35" s="1">
        <f>C35*B9*0.016</f>
        <v>6.911999999999999</v>
      </c>
      <c r="E35" s="7"/>
      <c r="F35" s="34" t="s">
        <v>72</v>
      </c>
      <c r="G35" s="34" t="s">
        <v>119</v>
      </c>
      <c r="H35" s="39" t="s">
        <v>150</v>
      </c>
      <c r="I35" s="42" t="s">
        <v>177</v>
      </c>
    </row>
    <row r="36" spans="1:9" ht="16.5">
      <c r="A36" s="7"/>
      <c r="B36" s="10" t="s">
        <v>27</v>
      </c>
      <c r="C36" s="4">
        <v>750</v>
      </c>
      <c r="D36" s="1">
        <f>C36*B9*0.018</f>
        <v>7.775999999999998</v>
      </c>
      <c r="E36" s="7"/>
      <c r="F36" s="34" t="s">
        <v>73</v>
      </c>
      <c r="G36" s="34" t="s">
        <v>120</v>
      </c>
      <c r="H36" s="39" t="s">
        <v>151</v>
      </c>
      <c r="I36" s="42" t="s">
        <v>178</v>
      </c>
    </row>
    <row r="37" spans="1:9" ht="16.5">
      <c r="A37" s="7"/>
      <c r="B37" s="10" t="s">
        <v>28</v>
      </c>
      <c r="C37" s="4">
        <v>800</v>
      </c>
      <c r="D37" s="1">
        <f>C37*B9*0.016</f>
        <v>7.3727999999999998</v>
      </c>
      <c r="E37" s="7"/>
      <c r="F37" s="34" t="s">
        <v>73</v>
      </c>
      <c r="G37" s="34" t="s">
        <v>121</v>
      </c>
      <c r="H37" s="39" t="s">
        <v>152</v>
      </c>
      <c r="I37" s="42" t="s">
        <v>179</v>
      </c>
    </row>
    <row r="38" spans="1:9" ht="16.5">
      <c r="A38" s="7"/>
      <c r="B38" s="10" t="s">
        <v>29</v>
      </c>
      <c r="C38" s="4">
        <v>800</v>
      </c>
      <c r="D38" s="1">
        <f>C38*B9*0.018</f>
        <v>8.2943999999999978</v>
      </c>
      <c r="E38" s="7"/>
      <c r="F38" s="34" t="s">
        <v>73</v>
      </c>
      <c r="G38" s="34" t="s">
        <v>122</v>
      </c>
      <c r="H38" s="39" t="s">
        <v>153</v>
      </c>
      <c r="I38" s="42" t="s">
        <v>180</v>
      </c>
    </row>
    <row r="39" spans="1:9" ht="16.5">
      <c r="A39" s="7"/>
      <c r="B39" s="10" t="s">
        <v>30</v>
      </c>
      <c r="C39" s="4">
        <v>900</v>
      </c>
      <c r="D39" s="1">
        <f>C39*B9*0.016</f>
        <v>8.2943999999999996</v>
      </c>
      <c r="E39" s="7"/>
      <c r="F39" s="34" t="s">
        <v>74</v>
      </c>
      <c r="G39" s="34" t="s">
        <v>123</v>
      </c>
      <c r="H39" s="39" t="s">
        <v>154</v>
      </c>
      <c r="I39" s="42" t="s">
        <v>181</v>
      </c>
    </row>
    <row r="40" spans="1:9" ht="16.5">
      <c r="A40" s="7"/>
      <c r="B40" s="10" t="s">
        <v>31</v>
      </c>
      <c r="C40" s="4">
        <v>900</v>
      </c>
      <c r="D40" s="1">
        <f>C40*B9*0.018</f>
        <v>9.3311999999999991</v>
      </c>
      <c r="E40" s="7"/>
      <c r="F40" s="34" t="s">
        <v>74</v>
      </c>
      <c r="G40" s="34" t="s">
        <v>124</v>
      </c>
      <c r="H40" s="39" t="s">
        <v>155</v>
      </c>
      <c r="I40" s="42" t="s">
        <v>182</v>
      </c>
    </row>
    <row r="41" spans="1:9" ht="44.45" customHeight="1" thickBot="1">
      <c r="A41" s="7"/>
      <c r="B41" s="11" t="s">
        <v>35</v>
      </c>
      <c r="C41" s="5">
        <v>2500</v>
      </c>
      <c r="D41" s="6">
        <f>C41*B9*0.00445</f>
        <v>6.4080000000000004</v>
      </c>
      <c r="E41" s="7"/>
      <c r="F41" s="37" t="s">
        <v>74</v>
      </c>
      <c r="G41" s="37" t="s">
        <v>125</v>
      </c>
      <c r="H41" s="39" t="s">
        <v>156</v>
      </c>
      <c r="I41" s="42" t="s">
        <v>183</v>
      </c>
    </row>
    <row r="42" spans="1:9">
      <c r="A42" s="8"/>
      <c r="B42" s="8"/>
      <c r="C42" s="8"/>
      <c r="D42" s="8"/>
      <c r="E42" s="8"/>
      <c r="F42" s="34" t="s">
        <v>75</v>
      </c>
      <c r="G42" s="34" t="s">
        <v>126</v>
      </c>
      <c r="H42" s="39" t="s">
        <v>157</v>
      </c>
      <c r="I42" s="42" t="s">
        <v>184</v>
      </c>
    </row>
    <row r="43" spans="1:9">
      <c r="F43" s="34" t="s">
        <v>75</v>
      </c>
      <c r="G43" s="34" t="s">
        <v>127</v>
      </c>
      <c r="H43" s="39" t="s">
        <v>158</v>
      </c>
      <c r="I43" s="42" t="s">
        <v>185</v>
      </c>
    </row>
    <row r="44" spans="1:9">
      <c r="F44" s="34" t="s">
        <v>75</v>
      </c>
      <c r="G44" s="34" t="s">
        <v>128</v>
      </c>
      <c r="H44" s="39" t="s">
        <v>159</v>
      </c>
      <c r="I44" s="42" t="s">
        <v>186</v>
      </c>
    </row>
    <row r="45" spans="1:9">
      <c r="F45" s="34" t="s">
        <v>129</v>
      </c>
      <c r="G45" s="34" t="s">
        <v>130</v>
      </c>
      <c r="H45" s="39" t="s">
        <v>160</v>
      </c>
      <c r="I45" s="42" t="s">
        <v>187</v>
      </c>
    </row>
    <row r="46" spans="1:9">
      <c r="F46" s="34" t="s">
        <v>129</v>
      </c>
      <c r="G46" s="34" t="s">
        <v>131</v>
      </c>
      <c r="H46" s="39" t="s">
        <v>161</v>
      </c>
      <c r="I46" s="42" t="s">
        <v>188</v>
      </c>
    </row>
    <row r="47" spans="1:9">
      <c r="F47" s="35" t="s">
        <v>129</v>
      </c>
      <c r="G47" s="35" t="s">
        <v>132</v>
      </c>
      <c r="H47" s="40" t="s">
        <v>162</v>
      </c>
      <c r="I47" s="43" t="s">
        <v>189</v>
      </c>
    </row>
    <row r="48" spans="1:9">
      <c r="H48" s="59" t="s">
        <v>203</v>
      </c>
      <c r="I48" s="59" t="s">
        <v>204</v>
      </c>
    </row>
    <row r="49" spans="8:9">
      <c r="H49" s="59" t="s">
        <v>205</v>
      </c>
      <c r="I49" s="59" t="s">
        <v>206</v>
      </c>
    </row>
  </sheetData>
  <sheetProtection sheet="1" objects="1" scenarios="1"/>
  <protectedRanges>
    <protectedRange sqref="D7" name="ширина_1"/>
    <protectedRange sqref="A7" name="Высота_1"/>
  </protectedRanges>
  <mergeCells count="11">
    <mergeCell ref="G19:H19"/>
    <mergeCell ref="A7:B7"/>
    <mergeCell ref="D7:E7"/>
    <mergeCell ref="B8:D8"/>
    <mergeCell ref="B9:D9"/>
    <mergeCell ref="A1:E2"/>
    <mergeCell ref="F1:H2"/>
    <mergeCell ref="A3:E4"/>
    <mergeCell ref="A5:E5"/>
    <mergeCell ref="A6:B6"/>
    <mergeCell ref="D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2"/>
  <sheetViews>
    <sheetView zoomScale="83" workbookViewId="0">
      <selection activeCell="C6" sqref="C6"/>
    </sheetView>
  </sheetViews>
  <sheetFormatPr defaultRowHeight="15"/>
  <cols>
    <col min="1" max="1" width="12.140625" customWidth="1"/>
    <col min="2" max="2" width="16" customWidth="1"/>
    <col min="3" max="3" width="16.85546875" customWidth="1"/>
    <col min="4" max="4" width="11" customWidth="1"/>
    <col min="6" max="6" width="31" customWidth="1"/>
    <col min="7" max="7" width="11.85546875" style="78" customWidth="1"/>
    <col min="8" max="10" width="12.140625" style="78" customWidth="1"/>
    <col min="11" max="11" width="13.85546875" style="78" customWidth="1"/>
    <col min="12" max="12" width="12.85546875" customWidth="1"/>
  </cols>
  <sheetData>
    <row r="1" spans="1:9">
      <c r="A1" s="119" t="s">
        <v>323</v>
      </c>
      <c r="B1" s="120"/>
      <c r="C1" s="120"/>
      <c r="D1" s="120"/>
      <c r="E1" s="120"/>
      <c r="F1" s="119" t="s">
        <v>324</v>
      </c>
      <c r="G1" s="120"/>
      <c r="H1" s="120"/>
      <c r="I1" s="123"/>
    </row>
    <row r="2" spans="1:9" ht="15.75" thickBot="1">
      <c r="A2" s="121"/>
      <c r="B2" s="122"/>
      <c r="C2" s="122"/>
      <c r="D2" s="122"/>
      <c r="E2" s="122"/>
      <c r="F2" s="124"/>
      <c r="G2" s="125"/>
      <c r="H2" s="125"/>
      <c r="I2" s="126"/>
    </row>
    <row r="3" spans="1:9" ht="14.45" customHeight="1">
      <c r="A3" s="127" t="s">
        <v>3</v>
      </c>
      <c r="B3" s="128"/>
      <c r="C3" s="128"/>
      <c r="D3" s="128"/>
      <c r="E3" s="128"/>
      <c r="F3" s="25"/>
      <c r="G3" s="79"/>
      <c r="H3" s="79"/>
      <c r="I3" s="79"/>
    </row>
    <row r="4" spans="1:9" ht="33.6" customHeight="1">
      <c r="A4" s="129"/>
      <c r="B4" s="130"/>
      <c r="C4" s="130"/>
      <c r="D4" s="130"/>
      <c r="E4" s="130"/>
      <c r="F4" s="27"/>
      <c r="G4" s="80"/>
      <c r="H4" s="80"/>
      <c r="I4" s="80"/>
    </row>
    <row r="5" spans="1:9" ht="15" customHeight="1" thickBot="1">
      <c r="A5" s="98" t="s">
        <v>39</v>
      </c>
      <c r="B5" s="99"/>
      <c r="C5" s="99"/>
      <c r="D5" s="99"/>
      <c r="E5" s="99"/>
      <c r="F5" s="27"/>
      <c r="G5" s="80"/>
      <c r="H5" s="80"/>
      <c r="I5" s="80"/>
    </row>
    <row r="6" spans="1:9" ht="40.5" customHeight="1">
      <c r="A6" s="100" t="s">
        <v>1</v>
      </c>
      <c r="B6" s="101"/>
      <c r="C6" s="12" t="s">
        <v>99</v>
      </c>
      <c r="D6" s="102" t="s">
        <v>2</v>
      </c>
      <c r="E6" s="101"/>
      <c r="F6" s="27"/>
      <c r="G6" s="80"/>
      <c r="H6" s="80"/>
      <c r="I6" s="80"/>
    </row>
    <row r="7" spans="1:9" ht="15.95" customHeight="1" thickBot="1">
      <c r="A7" s="105">
        <v>900</v>
      </c>
      <c r="B7" s="106"/>
      <c r="C7" s="13" t="s">
        <v>325</v>
      </c>
      <c r="D7" s="107">
        <v>600</v>
      </c>
      <c r="E7" s="106"/>
      <c r="F7" s="27"/>
      <c r="G7" s="80"/>
      <c r="H7" s="80"/>
      <c r="I7" s="80"/>
    </row>
    <row r="8" spans="1:9" ht="15" customHeight="1" thickBot="1">
      <c r="A8" s="14"/>
      <c r="B8" s="116" t="s">
        <v>38</v>
      </c>
      <c r="C8" s="117"/>
      <c r="D8" s="118"/>
      <c r="E8" s="16"/>
      <c r="F8" s="27"/>
      <c r="G8" s="80"/>
      <c r="H8" s="80"/>
      <c r="I8" s="80"/>
    </row>
    <row r="9" spans="1:9" ht="18" customHeight="1" thickBot="1">
      <c r="A9" s="17"/>
      <c r="B9" s="111">
        <f>D7*A7/1000000</f>
        <v>0.54</v>
      </c>
      <c r="C9" s="112"/>
      <c r="D9" s="113"/>
      <c r="E9" s="17"/>
      <c r="F9" s="27"/>
      <c r="G9" s="80"/>
      <c r="H9" s="80"/>
      <c r="I9" s="80"/>
    </row>
    <row r="10" spans="1:9" ht="60.75" thickBot="1">
      <c r="A10" s="29" t="s">
        <v>40</v>
      </c>
      <c r="B10" s="19" t="s">
        <v>36</v>
      </c>
      <c r="C10" s="20" t="s">
        <v>37</v>
      </c>
      <c r="D10" s="21" t="s">
        <v>34</v>
      </c>
      <c r="E10" s="7"/>
      <c r="F10" s="23"/>
      <c r="G10" s="80"/>
      <c r="H10" s="80"/>
      <c r="I10" s="80"/>
    </row>
    <row r="11" spans="1:9" ht="14.45" customHeight="1">
      <c r="A11" s="7"/>
      <c r="B11" s="9" t="s">
        <v>32</v>
      </c>
      <c r="C11" s="2">
        <v>760</v>
      </c>
      <c r="D11" s="3">
        <f>B9*C11*0.016</f>
        <v>6.5664000000000007</v>
      </c>
      <c r="E11" s="7"/>
      <c r="F11" s="23"/>
      <c r="G11" s="80"/>
      <c r="H11" s="80"/>
      <c r="I11" s="80"/>
    </row>
    <row r="12" spans="1:9" ht="14.45" customHeight="1">
      <c r="A12" s="7"/>
      <c r="B12" s="10" t="s">
        <v>33</v>
      </c>
      <c r="C12" s="4">
        <v>760</v>
      </c>
      <c r="D12" s="1">
        <f>C12*B9*0.018</f>
        <v>7.3872</v>
      </c>
      <c r="E12" s="7"/>
      <c r="F12" s="23"/>
      <c r="G12" s="80"/>
      <c r="H12" s="80"/>
      <c r="I12" s="80"/>
    </row>
    <row r="13" spans="1:9" ht="14.45" customHeight="1" thickBot="1">
      <c r="A13" s="7"/>
      <c r="B13" s="10" t="s">
        <v>4</v>
      </c>
      <c r="C13" s="4">
        <v>680</v>
      </c>
      <c r="D13" s="1">
        <f>B9*C13*0.016</f>
        <v>5.8752000000000004</v>
      </c>
      <c r="E13" s="7"/>
      <c r="F13" s="24"/>
      <c r="G13" s="81"/>
      <c r="H13" s="81"/>
      <c r="I13" s="80"/>
    </row>
    <row r="14" spans="1:9" ht="15" customHeight="1" thickBot="1">
      <c r="A14" s="7"/>
      <c r="B14" s="10" t="s">
        <v>5</v>
      </c>
      <c r="C14" s="4">
        <v>680</v>
      </c>
      <c r="D14" s="1">
        <f>C14*B9*0.018</f>
        <v>6.6096000000000004</v>
      </c>
      <c r="E14" s="7"/>
      <c r="F14" s="84" t="s">
        <v>416</v>
      </c>
      <c r="G14" s="82"/>
      <c r="H14" s="82"/>
      <c r="I14" s="80"/>
    </row>
    <row r="15" spans="1:9" ht="17.25" thickBot="1">
      <c r="A15" s="7"/>
      <c r="B15" s="10" t="s">
        <v>6</v>
      </c>
      <c r="C15" s="4">
        <v>450</v>
      </c>
      <c r="D15" s="1">
        <f>C15*B9*0.016</f>
        <v>3.8880000000000003</v>
      </c>
      <c r="E15" s="7"/>
      <c r="F15" s="83" t="s">
        <v>417</v>
      </c>
      <c r="G15" s="82"/>
      <c r="H15" s="82"/>
      <c r="I15" s="82"/>
    </row>
    <row r="16" spans="1:9" ht="17.25" thickBot="1">
      <c r="A16" s="7"/>
      <c r="B16" s="10" t="s">
        <v>7</v>
      </c>
      <c r="C16" s="4">
        <v>450</v>
      </c>
      <c r="D16" s="1">
        <f>C16*B9*0.018</f>
        <v>4.3740000000000006</v>
      </c>
      <c r="E16" s="7"/>
      <c r="F16" s="83" t="s">
        <v>419</v>
      </c>
      <c r="G16" s="82"/>
      <c r="H16" s="82"/>
      <c r="I16" s="82"/>
    </row>
    <row r="17" spans="1:11" ht="16.5">
      <c r="A17" s="7"/>
      <c r="B17" s="10" t="s">
        <v>8</v>
      </c>
      <c r="C17" s="4">
        <v>460</v>
      </c>
      <c r="D17" s="1">
        <f>C17*B9*0.016</f>
        <v>3.9744000000000002</v>
      </c>
      <c r="E17" s="7"/>
      <c r="F17" s="83" t="s">
        <v>418</v>
      </c>
      <c r="G17" s="82"/>
      <c r="H17" s="82"/>
      <c r="I17" s="82"/>
    </row>
    <row r="18" spans="1:11" ht="28.5" customHeight="1" thickBot="1">
      <c r="A18" s="7"/>
      <c r="B18" s="10" t="s">
        <v>9</v>
      </c>
      <c r="C18" s="4">
        <v>460</v>
      </c>
      <c r="D18" s="1">
        <f>C18*B9*0.018</f>
        <v>4.4711999999999996</v>
      </c>
      <c r="E18" s="7"/>
      <c r="F18" s="29" t="s">
        <v>41</v>
      </c>
      <c r="G18" s="82"/>
      <c r="H18" s="82"/>
      <c r="I18" s="82"/>
    </row>
    <row r="19" spans="1:11" ht="17.25" thickBot="1">
      <c r="A19" s="7"/>
      <c r="B19" s="10" t="s">
        <v>10</v>
      </c>
      <c r="C19" s="4">
        <v>550</v>
      </c>
      <c r="D19" s="1">
        <f>C19*B9*0.016</f>
        <v>4.7519999999999998</v>
      </c>
      <c r="E19" s="7"/>
      <c r="F19" s="7"/>
      <c r="G19" s="114" t="s">
        <v>34</v>
      </c>
      <c r="H19" s="115"/>
      <c r="I19" s="115"/>
    </row>
    <row r="20" spans="1:11" ht="94.5" customHeight="1" thickBot="1">
      <c r="A20" s="7"/>
      <c r="B20" s="10" t="s">
        <v>11</v>
      </c>
      <c r="C20" s="4">
        <v>550</v>
      </c>
      <c r="D20" s="1">
        <f>C20*B9*0.018</f>
        <v>5.3459999999999992</v>
      </c>
      <c r="E20" s="7"/>
      <c r="F20" s="74" t="s">
        <v>133</v>
      </c>
      <c r="G20" s="75" t="s">
        <v>411</v>
      </c>
      <c r="H20" s="75" t="s">
        <v>412</v>
      </c>
      <c r="I20" s="75" t="s">
        <v>413</v>
      </c>
      <c r="J20" s="75" t="s">
        <v>414</v>
      </c>
      <c r="K20" s="75" t="s">
        <v>415</v>
      </c>
    </row>
    <row r="21" spans="1:11" ht="17.25" thickBot="1">
      <c r="A21" s="7"/>
      <c r="B21" s="10" t="s">
        <v>12</v>
      </c>
      <c r="C21" s="4">
        <v>510</v>
      </c>
      <c r="D21" s="1">
        <f>C21*B9*0.016</f>
        <v>4.4064000000000005</v>
      </c>
      <c r="E21" s="7"/>
      <c r="F21" s="76">
        <v>225</v>
      </c>
      <c r="G21" s="68" t="s">
        <v>326</v>
      </c>
      <c r="H21" s="68" t="s">
        <v>327</v>
      </c>
      <c r="I21" s="68" t="s">
        <v>328</v>
      </c>
      <c r="J21" s="68" t="s">
        <v>329</v>
      </c>
      <c r="K21" s="68" t="s">
        <v>330</v>
      </c>
    </row>
    <row r="22" spans="1:11" ht="17.25" thickBot="1">
      <c r="A22" s="7"/>
      <c r="B22" s="10" t="s">
        <v>13</v>
      </c>
      <c r="C22" s="4">
        <v>510</v>
      </c>
      <c r="D22" s="1">
        <f>C22*B9*0.018</f>
        <v>4.9572000000000003</v>
      </c>
      <c r="E22" s="7"/>
      <c r="F22" s="76">
        <v>250</v>
      </c>
      <c r="G22" s="68" t="s">
        <v>335</v>
      </c>
      <c r="H22" s="68" t="s">
        <v>334</v>
      </c>
      <c r="I22" s="68" t="s">
        <v>333</v>
      </c>
      <c r="J22" s="76" t="s">
        <v>332</v>
      </c>
      <c r="K22" s="76" t="s">
        <v>331</v>
      </c>
    </row>
    <row r="23" spans="1:11" ht="17.25" thickBot="1">
      <c r="A23" s="7"/>
      <c r="B23" s="10" t="s">
        <v>14</v>
      </c>
      <c r="C23" s="4">
        <v>520</v>
      </c>
      <c r="D23" s="1">
        <f>C23*B9*0.016</f>
        <v>4.4927999999999999</v>
      </c>
      <c r="E23" s="7"/>
      <c r="F23" s="76">
        <v>275</v>
      </c>
      <c r="G23" s="68" t="s">
        <v>336</v>
      </c>
      <c r="H23" s="68" t="s">
        <v>338</v>
      </c>
      <c r="I23" s="68" t="s">
        <v>339</v>
      </c>
      <c r="J23" s="68" t="s">
        <v>340</v>
      </c>
      <c r="K23" s="68" t="s">
        <v>341</v>
      </c>
    </row>
    <row r="24" spans="1:11" ht="17.25" thickBot="1">
      <c r="A24" s="7"/>
      <c r="B24" s="10" t="s">
        <v>15</v>
      </c>
      <c r="C24" s="4">
        <v>520</v>
      </c>
      <c r="D24" s="1">
        <f>C24*B9*0.018</f>
        <v>5.0544000000000002</v>
      </c>
      <c r="E24" s="7"/>
      <c r="F24" s="76">
        <v>300</v>
      </c>
      <c r="G24" s="68" t="s">
        <v>337</v>
      </c>
      <c r="H24" s="68" t="s">
        <v>345</v>
      </c>
      <c r="I24" s="68" t="s">
        <v>344</v>
      </c>
      <c r="J24" s="76" t="s">
        <v>343</v>
      </c>
      <c r="K24" s="76" t="s">
        <v>342</v>
      </c>
    </row>
    <row r="25" spans="1:11" ht="17.25" thickBot="1">
      <c r="A25" s="7"/>
      <c r="B25" s="10" t="s">
        <v>16</v>
      </c>
      <c r="C25" s="4">
        <v>530</v>
      </c>
      <c r="D25" s="1">
        <f>C25*B9*0.016</f>
        <v>4.579200000000001</v>
      </c>
      <c r="E25" s="7"/>
      <c r="F25" s="76">
        <v>325</v>
      </c>
      <c r="G25" s="68" t="s">
        <v>346</v>
      </c>
      <c r="H25" s="68" t="s">
        <v>347</v>
      </c>
      <c r="I25" s="68" t="s">
        <v>348</v>
      </c>
      <c r="J25" s="68" t="s">
        <v>349</v>
      </c>
      <c r="K25" s="68" t="s">
        <v>350</v>
      </c>
    </row>
    <row r="26" spans="1:11" ht="17.25" thickBot="1">
      <c r="A26" s="7"/>
      <c r="B26" s="10" t="s">
        <v>17</v>
      </c>
      <c r="C26" s="4">
        <v>530</v>
      </c>
      <c r="D26" s="1">
        <f>C26*B9*0.018</f>
        <v>5.1516000000000002</v>
      </c>
      <c r="E26" s="7"/>
      <c r="F26" s="76">
        <v>350</v>
      </c>
      <c r="G26" s="68" t="s">
        <v>351</v>
      </c>
      <c r="H26" s="68" t="s">
        <v>352</v>
      </c>
      <c r="I26" s="68" t="s">
        <v>353</v>
      </c>
      <c r="J26" s="68" t="s">
        <v>354</v>
      </c>
      <c r="K26" s="68" t="s">
        <v>355</v>
      </c>
    </row>
    <row r="27" spans="1:11" ht="17.25" thickBot="1">
      <c r="A27" s="7"/>
      <c r="B27" s="10" t="s">
        <v>18</v>
      </c>
      <c r="C27" s="4">
        <v>660</v>
      </c>
      <c r="D27" s="1">
        <f>C27*B9*0.016</f>
        <v>5.7024000000000008</v>
      </c>
      <c r="E27" s="7"/>
      <c r="F27" s="76">
        <v>375</v>
      </c>
      <c r="G27" s="68" t="s">
        <v>360</v>
      </c>
      <c r="H27" s="68" t="s">
        <v>359</v>
      </c>
      <c r="I27" s="68" t="s">
        <v>358</v>
      </c>
      <c r="J27" s="68" t="s">
        <v>357</v>
      </c>
      <c r="K27" s="68" t="s">
        <v>356</v>
      </c>
    </row>
    <row r="28" spans="1:11" ht="17.25" thickBot="1">
      <c r="A28" s="7"/>
      <c r="B28" s="10" t="s">
        <v>19</v>
      </c>
      <c r="C28" s="4">
        <v>660</v>
      </c>
      <c r="D28" s="1">
        <f>C28*B9*0.018</f>
        <v>6.4152000000000005</v>
      </c>
      <c r="E28" s="7"/>
      <c r="F28" s="76">
        <v>400</v>
      </c>
      <c r="G28" s="68" t="s">
        <v>361</v>
      </c>
      <c r="H28" s="68" t="s">
        <v>362</v>
      </c>
      <c r="I28" s="68" t="s">
        <v>363</v>
      </c>
      <c r="J28" s="68" t="s">
        <v>364</v>
      </c>
      <c r="K28" s="68" t="s">
        <v>365</v>
      </c>
    </row>
    <row r="29" spans="1:11" ht="17.25" thickBot="1">
      <c r="A29" s="7"/>
      <c r="B29" s="10" t="s">
        <v>20</v>
      </c>
      <c r="C29" s="4">
        <v>650</v>
      </c>
      <c r="D29" s="1">
        <f>C29*B9*0.016</f>
        <v>5.6160000000000005</v>
      </c>
      <c r="E29" s="7"/>
      <c r="F29" s="76">
        <v>425</v>
      </c>
      <c r="G29" s="68" t="s">
        <v>370</v>
      </c>
      <c r="H29" s="68" t="s">
        <v>369</v>
      </c>
      <c r="I29" s="68" t="s">
        <v>368</v>
      </c>
      <c r="J29" s="68" t="s">
        <v>367</v>
      </c>
      <c r="K29" s="68" t="s">
        <v>366</v>
      </c>
    </row>
    <row r="30" spans="1:11" ht="17.25" thickBot="1">
      <c r="A30" s="7"/>
      <c r="B30" s="10" t="s">
        <v>21</v>
      </c>
      <c r="C30" s="4">
        <v>650</v>
      </c>
      <c r="D30" s="1">
        <f>C30*B9*0.018</f>
        <v>6.3179999999999996</v>
      </c>
      <c r="E30" s="7"/>
      <c r="F30" s="76">
        <v>450</v>
      </c>
      <c r="G30" s="68" t="s">
        <v>371</v>
      </c>
      <c r="H30" s="68" t="s">
        <v>336</v>
      </c>
      <c r="I30" s="68" t="s">
        <v>372</v>
      </c>
      <c r="J30" s="68" t="s">
        <v>373</v>
      </c>
      <c r="K30" s="68" t="s">
        <v>374</v>
      </c>
    </row>
    <row r="31" spans="1:11" ht="17.25" thickBot="1">
      <c r="A31" s="7"/>
      <c r="B31" s="10" t="s">
        <v>22</v>
      </c>
      <c r="C31" s="4">
        <v>660</v>
      </c>
      <c r="D31" s="1">
        <f>C31*B9*0.016</f>
        <v>5.7024000000000008</v>
      </c>
      <c r="E31" s="7"/>
      <c r="F31" s="76">
        <v>475</v>
      </c>
      <c r="G31" s="68" t="s">
        <v>379</v>
      </c>
      <c r="H31" s="68" t="s">
        <v>378</v>
      </c>
      <c r="I31" s="68" t="s">
        <v>377</v>
      </c>
      <c r="J31" s="68" t="s">
        <v>376</v>
      </c>
      <c r="K31" s="68" t="s">
        <v>375</v>
      </c>
    </row>
    <row r="32" spans="1:11" ht="17.25" thickBot="1">
      <c r="A32" s="7"/>
      <c r="B32" s="10" t="s">
        <v>23</v>
      </c>
      <c r="C32" s="4">
        <v>660</v>
      </c>
      <c r="D32" s="1">
        <f>C32*B9*0.018</f>
        <v>6.4152000000000005</v>
      </c>
      <c r="E32" s="7"/>
      <c r="F32" s="76">
        <v>500</v>
      </c>
      <c r="G32" s="68" t="s">
        <v>380</v>
      </c>
      <c r="H32" s="68" t="s">
        <v>337</v>
      </c>
      <c r="I32" s="68" t="s">
        <v>381</v>
      </c>
      <c r="J32" s="68" t="s">
        <v>382</v>
      </c>
      <c r="K32" s="68" t="s">
        <v>383</v>
      </c>
    </row>
    <row r="33" spans="1:11" ht="17.25" thickBot="1">
      <c r="A33" s="7"/>
      <c r="B33" s="10" t="s">
        <v>24</v>
      </c>
      <c r="C33" s="4">
        <v>690</v>
      </c>
      <c r="D33" s="1">
        <f>C33*B9*0.016</f>
        <v>5.9616000000000007</v>
      </c>
      <c r="E33" s="7"/>
      <c r="F33" s="76">
        <v>525</v>
      </c>
      <c r="G33" s="68" t="s">
        <v>387</v>
      </c>
      <c r="H33" s="68" t="s">
        <v>346</v>
      </c>
      <c r="I33" s="68" t="s">
        <v>386</v>
      </c>
      <c r="J33" s="68" t="s">
        <v>385</v>
      </c>
      <c r="K33" s="68" t="s">
        <v>384</v>
      </c>
    </row>
    <row r="34" spans="1:11" ht="17.25" thickBot="1">
      <c r="A34" s="7"/>
      <c r="B34" s="10" t="s">
        <v>25</v>
      </c>
      <c r="C34" s="4">
        <v>690</v>
      </c>
      <c r="D34" s="1">
        <f>C34*B9*0.018</f>
        <v>6.7068000000000003</v>
      </c>
      <c r="E34" s="7"/>
      <c r="F34" s="76">
        <v>550</v>
      </c>
      <c r="G34" s="68" t="s">
        <v>388</v>
      </c>
      <c r="H34" s="68" t="s">
        <v>389</v>
      </c>
      <c r="I34" s="68" t="s">
        <v>390</v>
      </c>
      <c r="J34" s="68" t="s">
        <v>391</v>
      </c>
      <c r="K34" s="68" t="s">
        <v>392</v>
      </c>
    </row>
    <row r="35" spans="1:11" ht="17.25" thickBot="1">
      <c r="A35" s="7"/>
      <c r="B35" s="10" t="s">
        <v>26</v>
      </c>
      <c r="C35" s="4">
        <v>750</v>
      </c>
      <c r="D35" s="1">
        <f>C35*B9*0.016</f>
        <v>6.48</v>
      </c>
      <c r="E35" s="7"/>
      <c r="F35" s="76">
        <v>575</v>
      </c>
      <c r="G35" s="68" t="s">
        <v>388</v>
      </c>
      <c r="H35" s="68" t="s">
        <v>396</v>
      </c>
      <c r="I35" s="68" t="s">
        <v>395</v>
      </c>
      <c r="J35" s="68" t="s">
        <v>394</v>
      </c>
      <c r="K35" s="68" t="s">
        <v>393</v>
      </c>
    </row>
    <row r="36" spans="1:11" ht="17.25" thickBot="1">
      <c r="A36" s="7"/>
      <c r="B36" s="10" t="s">
        <v>27</v>
      </c>
      <c r="C36" s="4">
        <v>750</v>
      </c>
      <c r="D36" s="1">
        <f>C36*B9*0.018</f>
        <v>7.2899999999999991</v>
      </c>
      <c r="E36" s="7"/>
      <c r="F36" s="76">
        <v>600</v>
      </c>
      <c r="G36" s="68" t="s">
        <v>397</v>
      </c>
      <c r="H36" s="68" t="s">
        <v>398</v>
      </c>
      <c r="I36" s="68" t="s">
        <v>399</v>
      </c>
      <c r="J36" s="68" t="s">
        <v>400</v>
      </c>
      <c r="K36" s="68" t="s">
        <v>401</v>
      </c>
    </row>
    <row r="37" spans="1:11" ht="17.25" thickBot="1">
      <c r="A37" s="7"/>
      <c r="B37" s="10" t="s">
        <v>28</v>
      </c>
      <c r="C37" s="4">
        <v>800</v>
      </c>
      <c r="D37" s="1">
        <f>C37*B9*0.016</f>
        <v>6.9119999999999999</v>
      </c>
      <c r="E37" s="7"/>
      <c r="F37" s="76">
        <v>625</v>
      </c>
      <c r="G37" s="68" t="s">
        <v>406</v>
      </c>
      <c r="H37" s="68" t="s">
        <v>405</v>
      </c>
      <c r="I37" s="68" t="s">
        <v>404</v>
      </c>
      <c r="J37" s="68" t="s">
        <v>403</v>
      </c>
      <c r="K37" s="68" t="s">
        <v>402</v>
      </c>
    </row>
    <row r="38" spans="1:11" ht="17.25" thickBot="1">
      <c r="A38" s="7"/>
      <c r="B38" s="10" t="s">
        <v>29</v>
      </c>
      <c r="C38" s="4">
        <v>800</v>
      </c>
      <c r="D38" s="1">
        <f>C38*B9*0.018</f>
        <v>7.7759999999999998</v>
      </c>
      <c r="E38" s="7"/>
      <c r="F38" s="76">
        <v>650</v>
      </c>
      <c r="G38" s="68" t="s">
        <v>406</v>
      </c>
      <c r="H38" s="68" t="s">
        <v>407</v>
      </c>
      <c r="I38" s="68" t="s">
        <v>408</v>
      </c>
      <c r="J38" s="68" t="s">
        <v>409</v>
      </c>
      <c r="K38" s="68" t="s">
        <v>410</v>
      </c>
    </row>
    <row r="39" spans="1:11" ht="16.5">
      <c r="A39" s="7"/>
      <c r="B39" s="10" t="s">
        <v>30</v>
      </c>
      <c r="C39" s="4">
        <v>900</v>
      </c>
      <c r="D39" s="1">
        <f>C39*B9*0.016</f>
        <v>7.7760000000000007</v>
      </c>
      <c r="E39" s="7"/>
      <c r="F39" s="7"/>
      <c r="G39" s="82"/>
      <c r="H39" s="82"/>
      <c r="I39" s="82"/>
    </row>
    <row r="40" spans="1:11" ht="16.5">
      <c r="A40" s="7"/>
      <c r="B40" s="10" t="s">
        <v>31</v>
      </c>
      <c r="C40" s="4">
        <v>900</v>
      </c>
      <c r="D40" s="1">
        <f>C40*B9*0.018</f>
        <v>8.7480000000000011</v>
      </c>
      <c r="E40" s="7"/>
      <c r="F40" s="7"/>
      <c r="G40" s="82"/>
      <c r="H40" s="82"/>
      <c r="I40" s="82"/>
    </row>
    <row r="41" spans="1:11" ht="50.25" thickBot="1">
      <c r="A41" s="7"/>
      <c r="B41" s="11" t="s">
        <v>35</v>
      </c>
      <c r="C41" s="5">
        <v>2500</v>
      </c>
      <c r="D41" s="6">
        <f>C41*B9*0.00445</f>
        <v>6.0075000000000003</v>
      </c>
      <c r="E41" s="7"/>
      <c r="F41" s="7"/>
      <c r="G41" s="82"/>
      <c r="H41" s="82"/>
      <c r="I41" s="82"/>
    </row>
    <row r="42" spans="1:11">
      <c r="A42" s="8"/>
      <c r="B42" s="8"/>
      <c r="C42" s="8"/>
      <c r="D42" s="8"/>
      <c r="E42" s="8"/>
      <c r="F42" s="8"/>
      <c r="G42" s="82"/>
      <c r="H42" s="82"/>
      <c r="I42" s="82"/>
    </row>
  </sheetData>
  <sheetProtection sheet="1" objects="1" scenarios="1"/>
  <protectedRanges>
    <protectedRange sqref="D7" name="ширина_1"/>
    <protectedRange sqref="A7" name="Высота_1"/>
  </protectedRanges>
  <mergeCells count="11">
    <mergeCell ref="A1:E2"/>
    <mergeCell ref="F1:I2"/>
    <mergeCell ref="A3:E4"/>
    <mergeCell ref="A5:E5"/>
    <mergeCell ref="A6:B6"/>
    <mergeCell ref="D6:E6"/>
    <mergeCell ref="G19:I19"/>
    <mergeCell ref="A7:B7"/>
    <mergeCell ref="D7:E7"/>
    <mergeCell ref="B8:D8"/>
    <mergeCell ref="B9:D9"/>
  </mergeCells>
  <phoneticPr fontId="1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zoomScale="83" workbookViewId="0">
      <selection activeCell="C6" sqref="C6"/>
    </sheetView>
  </sheetViews>
  <sheetFormatPr defaultRowHeight="15"/>
  <cols>
    <col min="1" max="1" width="12.140625" customWidth="1"/>
    <col min="2" max="2" width="16" customWidth="1"/>
    <col min="3" max="3" width="16.85546875" customWidth="1"/>
    <col min="4" max="4" width="11" customWidth="1"/>
    <col min="6" max="6" width="31" customWidth="1"/>
    <col min="7" max="7" width="11.85546875" style="78" customWidth="1"/>
    <col min="8" max="10" width="12.140625" style="78" customWidth="1"/>
    <col min="11" max="11" width="12.85546875" customWidth="1"/>
  </cols>
  <sheetData>
    <row r="1" spans="1:9">
      <c r="A1" s="119" t="s">
        <v>432</v>
      </c>
      <c r="B1" s="120"/>
      <c r="C1" s="120"/>
      <c r="D1" s="120"/>
      <c r="E1" s="120"/>
      <c r="F1" s="119" t="s">
        <v>433</v>
      </c>
      <c r="G1" s="120"/>
      <c r="H1" s="120"/>
      <c r="I1" s="123"/>
    </row>
    <row r="2" spans="1:9" ht="15.75" thickBot="1">
      <c r="A2" s="121"/>
      <c r="B2" s="122"/>
      <c r="C2" s="122"/>
      <c r="D2" s="122"/>
      <c r="E2" s="122"/>
      <c r="F2" s="124"/>
      <c r="G2" s="125"/>
      <c r="H2" s="125"/>
      <c r="I2" s="126"/>
    </row>
    <row r="3" spans="1:9" ht="14.45" customHeight="1">
      <c r="A3" s="127" t="s">
        <v>3</v>
      </c>
      <c r="B3" s="128"/>
      <c r="C3" s="128"/>
      <c r="D3" s="128"/>
      <c r="E3" s="128"/>
      <c r="F3" s="25"/>
      <c r="G3" s="79"/>
      <c r="H3" s="79"/>
      <c r="I3" s="79"/>
    </row>
    <row r="4" spans="1:9" ht="33.6" customHeight="1">
      <c r="A4" s="129"/>
      <c r="B4" s="130"/>
      <c r="C4" s="130"/>
      <c r="D4" s="130"/>
      <c r="E4" s="130"/>
      <c r="F4" s="27"/>
      <c r="G4" s="80"/>
      <c r="H4" s="80"/>
      <c r="I4" s="80"/>
    </row>
    <row r="5" spans="1:9" ht="15" customHeight="1" thickBot="1">
      <c r="A5" s="98" t="s">
        <v>39</v>
      </c>
      <c r="B5" s="99"/>
      <c r="C5" s="99"/>
      <c r="D5" s="99"/>
      <c r="E5" s="99"/>
      <c r="F5" s="27"/>
      <c r="G5" s="80"/>
      <c r="H5" s="80"/>
      <c r="I5" s="80"/>
    </row>
    <row r="6" spans="1:9" ht="40.5" customHeight="1">
      <c r="A6" s="100" t="s">
        <v>1</v>
      </c>
      <c r="B6" s="101"/>
      <c r="C6" s="12" t="s">
        <v>99</v>
      </c>
      <c r="D6" s="102" t="s">
        <v>2</v>
      </c>
      <c r="E6" s="101"/>
      <c r="F6" s="27"/>
      <c r="G6" s="80"/>
      <c r="H6" s="80"/>
      <c r="I6" s="80"/>
    </row>
    <row r="7" spans="1:9" ht="15.95" customHeight="1" thickBot="1">
      <c r="A7" s="105">
        <v>900</v>
      </c>
      <c r="B7" s="106"/>
      <c r="C7" s="13" t="s">
        <v>325</v>
      </c>
      <c r="D7" s="107">
        <v>600</v>
      </c>
      <c r="E7" s="106"/>
      <c r="F7" s="27"/>
      <c r="G7" s="80"/>
      <c r="H7" s="80"/>
      <c r="I7" s="80"/>
    </row>
    <row r="8" spans="1:9" ht="15" customHeight="1" thickBot="1">
      <c r="A8" s="14"/>
      <c r="B8" s="116" t="s">
        <v>38</v>
      </c>
      <c r="C8" s="117"/>
      <c r="D8" s="118"/>
      <c r="E8" s="16"/>
      <c r="F8" s="27"/>
      <c r="G8" s="80"/>
      <c r="H8" s="80"/>
      <c r="I8" s="80"/>
    </row>
    <row r="9" spans="1:9" ht="18" customHeight="1" thickBot="1">
      <c r="A9" s="17"/>
      <c r="B9" s="111">
        <f>D7*A7/1000000</f>
        <v>0.54</v>
      </c>
      <c r="C9" s="112"/>
      <c r="D9" s="113"/>
      <c r="E9" s="17"/>
      <c r="F9" s="27"/>
      <c r="G9" s="80"/>
      <c r="H9" s="80"/>
      <c r="I9" s="80"/>
    </row>
    <row r="10" spans="1:9" ht="60.75" thickBot="1">
      <c r="A10" s="29" t="s">
        <v>40</v>
      </c>
      <c r="B10" s="77" t="s">
        <v>36</v>
      </c>
      <c r="C10" s="20" t="s">
        <v>37</v>
      </c>
      <c r="D10" s="21" t="s">
        <v>34</v>
      </c>
      <c r="E10" s="7"/>
      <c r="F10" s="23"/>
      <c r="G10" s="80"/>
      <c r="H10" s="80"/>
      <c r="I10" s="80"/>
    </row>
    <row r="11" spans="1:9" ht="14.45" customHeight="1">
      <c r="A11" s="7"/>
      <c r="B11" s="9" t="s">
        <v>32</v>
      </c>
      <c r="C11" s="2">
        <v>760</v>
      </c>
      <c r="D11" s="3">
        <f>B9*C11*0.016</f>
        <v>6.5664000000000007</v>
      </c>
      <c r="E11" s="7"/>
      <c r="F11" s="23"/>
      <c r="G11" s="80"/>
      <c r="H11" s="80"/>
      <c r="I11" s="80"/>
    </row>
    <row r="12" spans="1:9" ht="14.45" customHeight="1">
      <c r="A12" s="7"/>
      <c r="B12" s="10" t="s">
        <v>33</v>
      </c>
      <c r="C12" s="4">
        <v>760</v>
      </c>
      <c r="D12" s="1">
        <f>C12*B9*0.018</f>
        <v>7.3872</v>
      </c>
      <c r="E12" s="7"/>
      <c r="F12" s="23"/>
      <c r="G12" s="80"/>
      <c r="H12" s="80"/>
      <c r="I12" s="80"/>
    </row>
    <row r="13" spans="1:9" ht="14.45" customHeight="1" thickBot="1">
      <c r="A13" s="7"/>
      <c r="B13" s="10" t="s">
        <v>4</v>
      </c>
      <c r="C13" s="4">
        <v>680</v>
      </c>
      <c r="D13" s="1">
        <f>B9*C13*0.016</f>
        <v>5.8752000000000004</v>
      </c>
      <c r="E13" s="7"/>
      <c r="F13" s="24"/>
      <c r="G13" s="81"/>
      <c r="H13" s="81"/>
      <c r="I13" s="80"/>
    </row>
    <row r="14" spans="1:9" ht="15" customHeight="1" thickBot="1">
      <c r="A14" s="7"/>
      <c r="B14" s="10" t="s">
        <v>5</v>
      </c>
      <c r="C14" s="4">
        <v>680</v>
      </c>
      <c r="D14" s="1">
        <f>C14*B9*0.018</f>
        <v>6.6096000000000004</v>
      </c>
      <c r="E14" s="7"/>
      <c r="F14" s="84" t="s">
        <v>416</v>
      </c>
      <c r="G14" s="82"/>
      <c r="H14" s="82"/>
      <c r="I14" s="80"/>
    </row>
    <row r="15" spans="1:9" ht="17.25" thickBot="1">
      <c r="A15" s="7"/>
      <c r="B15" s="10" t="s">
        <v>6</v>
      </c>
      <c r="C15" s="4">
        <v>450</v>
      </c>
      <c r="D15" s="1">
        <f>C15*B9*0.016</f>
        <v>3.8880000000000003</v>
      </c>
      <c r="E15" s="7"/>
      <c r="F15" s="83" t="s">
        <v>417</v>
      </c>
      <c r="G15" s="82"/>
      <c r="H15" s="82"/>
      <c r="I15" s="82"/>
    </row>
    <row r="16" spans="1:9" ht="17.25" thickBot="1">
      <c r="A16" s="7"/>
      <c r="B16" s="10" t="s">
        <v>7</v>
      </c>
      <c r="C16" s="4">
        <v>450</v>
      </c>
      <c r="D16" s="1">
        <f>C16*B9*0.018</f>
        <v>4.3740000000000006</v>
      </c>
      <c r="E16" s="7"/>
      <c r="F16" s="83" t="s">
        <v>419</v>
      </c>
      <c r="G16" s="82"/>
      <c r="H16" s="82"/>
      <c r="I16" s="82"/>
    </row>
    <row r="17" spans="1:10" ht="16.5">
      <c r="A17" s="7"/>
      <c r="B17" s="10" t="s">
        <v>8</v>
      </c>
      <c r="C17" s="4">
        <v>460</v>
      </c>
      <c r="D17" s="1">
        <f>C17*B9*0.016</f>
        <v>3.9744000000000002</v>
      </c>
      <c r="E17" s="7"/>
      <c r="F17" s="83" t="s">
        <v>418</v>
      </c>
      <c r="G17" s="82"/>
      <c r="H17" s="82"/>
      <c r="I17" s="82"/>
    </row>
    <row r="18" spans="1:10" ht="28.5" customHeight="1" thickBot="1">
      <c r="A18" s="7"/>
      <c r="B18" s="10" t="s">
        <v>9</v>
      </c>
      <c r="C18" s="4">
        <v>460</v>
      </c>
      <c r="D18" s="1">
        <f>C18*B9*0.018</f>
        <v>4.4711999999999996</v>
      </c>
      <c r="E18" s="7"/>
      <c r="F18" s="29" t="s">
        <v>41</v>
      </c>
      <c r="G18" s="82"/>
      <c r="H18" s="82"/>
      <c r="I18" s="82"/>
    </row>
    <row r="19" spans="1:10" ht="17.25" thickBot="1">
      <c r="A19" s="7"/>
      <c r="B19" s="10" t="s">
        <v>10</v>
      </c>
      <c r="C19" s="4">
        <v>550</v>
      </c>
      <c r="D19" s="1">
        <f>C19*B9*0.016</f>
        <v>4.7519999999999998</v>
      </c>
      <c r="E19" s="7"/>
      <c r="F19" s="7"/>
      <c r="G19" s="114" t="s">
        <v>34</v>
      </c>
      <c r="H19" s="115"/>
      <c r="I19" s="115"/>
    </row>
    <row r="20" spans="1:10" ht="94.5" customHeight="1" thickBot="1">
      <c r="A20" s="7"/>
      <c r="B20" s="10" t="s">
        <v>11</v>
      </c>
      <c r="C20" s="4">
        <v>550</v>
      </c>
      <c r="D20" s="1">
        <f>C20*B9*0.018</f>
        <v>5.3459999999999992</v>
      </c>
      <c r="E20" s="7"/>
      <c r="F20" s="74" t="s">
        <v>133</v>
      </c>
      <c r="G20" s="75" t="s">
        <v>434</v>
      </c>
      <c r="H20" s="75" t="s">
        <v>435</v>
      </c>
      <c r="I20" s="75" t="s">
        <v>436</v>
      </c>
      <c r="J20" s="75" t="s">
        <v>437</v>
      </c>
    </row>
    <row r="21" spans="1:10" ht="17.25" thickBot="1">
      <c r="A21" s="7"/>
      <c r="B21" s="10" t="s">
        <v>12</v>
      </c>
      <c r="C21" s="4">
        <v>510</v>
      </c>
      <c r="D21" s="1">
        <f>C21*B9*0.016</f>
        <v>4.4064000000000005</v>
      </c>
      <c r="E21" s="7"/>
      <c r="F21" s="76">
        <v>225</v>
      </c>
      <c r="G21" s="68" t="s">
        <v>326</v>
      </c>
      <c r="H21" s="68" t="s">
        <v>327</v>
      </c>
      <c r="I21" s="68" t="s">
        <v>328</v>
      </c>
      <c r="J21" s="68" t="s">
        <v>329</v>
      </c>
    </row>
    <row r="22" spans="1:10" ht="17.25" thickBot="1">
      <c r="A22" s="7"/>
      <c r="B22" s="10" t="s">
        <v>13</v>
      </c>
      <c r="C22" s="4">
        <v>510</v>
      </c>
      <c r="D22" s="1">
        <f>C22*B9*0.018</f>
        <v>4.9572000000000003</v>
      </c>
      <c r="E22" s="7"/>
      <c r="F22" s="76">
        <v>250</v>
      </c>
      <c r="G22" s="68" t="s">
        <v>335</v>
      </c>
      <c r="H22" s="68" t="s">
        <v>334</v>
      </c>
      <c r="I22" s="68" t="s">
        <v>333</v>
      </c>
      <c r="J22" s="76" t="s">
        <v>332</v>
      </c>
    </row>
    <row r="23" spans="1:10" ht="17.25" thickBot="1">
      <c r="A23" s="7"/>
      <c r="B23" s="10" t="s">
        <v>14</v>
      </c>
      <c r="C23" s="4">
        <v>520</v>
      </c>
      <c r="D23" s="1">
        <f>C23*B9*0.016</f>
        <v>4.4927999999999999</v>
      </c>
      <c r="E23" s="7"/>
      <c r="F23" s="76">
        <v>275</v>
      </c>
      <c r="G23" s="68" t="s">
        <v>336</v>
      </c>
      <c r="H23" s="68" t="s">
        <v>338</v>
      </c>
      <c r="I23" s="68" t="s">
        <v>339</v>
      </c>
      <c r="J23" s="68" t="s">
        <v>340</v>
      </c>
    </row>
    <row r="24" spans="1:10" ht="17.25" thickBot="1">
      <c r="A24" s="7"/>
      <c r="B24" s="10" t="s">
        <v>15</v>
      </c>
      <c r="C24" s="4">
        <v>520</v>
      </c>
      <c r="D24" s="1">
        <f>C24*B9*0.018</f>
        <v>5.0544000000000002</v>
      </c>
      <c r="E24" s="7"/>
      <c r="F24" s="76">
        <v>300</v>
      </c>
      <c r="G24" s="68" t="s">
        <v>337</v>
      </c>
      <c r="H24" s="68" t="s">
        <v>345</v>
      </c>
      <c r="I24" s="68" t="s">
        <v>344</v>
      </c>
      <c r="J24" s="76" t="s">
        <v>343</v>
      </c>
    </row>
    <row r="25" spans="1:10" ht="17.25" thickBot="1">
      <c r="A25" s="7"/>
      <c r="B25" s="10" t="s">
        <v>16</v>
      </c>
      <c r="C25" s="4">
        <v>530</v>
      </c>
      <c r="D25" s="1">
        <f>C25*B9*0.016</f>
        <v>4.579200000000001</v>
      </c>
      <c r="E25" s="7"/>
      <c r="F25" s="76">
        <v>325</v>
      </c>
      <c r="G25" s="68" t="s">
        <v>346</v>
      </c>
      <c r="H25" s="68" t="s">
        <v>347</v>
      </c>
      <c r="I25" s="68" t="s">
        <v>348</v>
      </c>
      <c r="J25" s="68" t="s">
        <v>349</v>
      </c>
    </row>
    <row r="26" spans="1:10" ht="17.25" thickBot="1">
      <c r="A26" s="7"/>
      <c r="B26" s="10" t="s">
        <v>17</v>
      </c>
      <c r="C26" s="4">
        <v>530</v>
      </c>
      <c r="D26" s="1">
        <f>C26*B9*0.018</f>
        <v>5.1516000000000002</v>
      </c>
      <c r="E26" s="7"/>
      <c r="F26" s="76">
        <v>350</v>
      </c>
      <c r="G26" s="68" t="s">
        <v>351</v>
      </c>
      <c r="H26" s="68" t="s">
        <v>352</v>
      </c>
      <c r="I26" s="68" t="s">
        <v>353</v>
      </c>
      <c r="J26" s="68" t="s">
        <v>354</v>
      </c>
    </row>
    <row r="27" spans="1:10" ht="17.25" thickBot="1">
      <c r="A27" s="7"/>
      <c r="B27" s="10" t="s">
        <v>18</v>
      </c>
      <c r="C27" s="4">
        <v>660</v>
      </c>
      <c r="D27" s="1">
        <f>C27*B9*0.016</f>
        <v>5.7024000000000008</v>
      </c>
      <c r="E27" s="7"/>
      <c r="F27" s="76">
        <v>375</v>
      </c>
      <c r="G27" s="68" t="s">
        <v>360</v>
      </c>
      <c r="H27" s="68" t="s">
        <v>359</v>
      </c>
      <c r="I27" s="68" t="s">
        <v>358</v>
      </c>
      <c r="J27" s="68" t="s">
        <v>357</v>
      </c>
    </row>
    <row r="28" spans="1:10" ht="17.25" thickBot="1">
      <c r="A28" s="7"/>
      <c r="B28" s="10" t="s">
        <v>19</v>
      </c>
      <c r="C28" s="4">
        <v>660</v>
      </c>
      <c r="D28" s="1">
        <f>C28*B9*0.018</f>
        <v>6.4152000000000005</v>
      </c>
      <c r="E28" s="7"/>
      <c r="F28" s="76">
        <v>400</v>
      </c>
      <c r="G28" s="68" t="s">
        <v>361</v>
      </c>
      <c r="H28" s="68" t="s">
        <v>362</v>
      </c>
      <c r="I28" s="68" t="s">
        <v>363</v>
      </c>
      <c r="J28" s="68" t="s">
        <v>364</v>
      </c>
    </row>
    <row r="29" spans="1:10" ht="17.25" thickBot="1">
      <c r="A29" s="7"/>
      <c r="B29" s="10" t="s">
        <v>20</v>
      </c>
      <c r="C29" s="4">
        <v>650</v>
      </c>
      <c r="D29" s="1">
        <f>C29*B9*0.016</f>
        <v>5.6160000000000005</v>
      </c>
      <c r="E29" s="7"/>
      <c r="F29" s="76">
        <v>425</v>
      </c>
      <c r="G29" s="68" t="s">
        <v>370</v>
      </c>
      <c r="H29" s="68" t="s">
        <v>369</v>
      </c>
      <c r="I29" s="68" t="s">
        <v>368</v>
      </c>
      <c r="J29" s="68" t="s">
        <v>367</v>
      </c>
    </row>
    <row r="30" spans="1:10" ht="17.25" thickBot="1">
      <c r="A30" s="7"/>
      <c r="B30" s="10" t="s">
        <v>21</v>
      </c>
      <c r="C30" s="4">
        <v>650</v>
      </c>
      <c r="D30" s="1">
        <f>C30*B9*0.018</f>
        <v>6.3179999999999996</v>
      </c>
      <c r="E30" s="7"/>
      <c r="F30" s="76">
        <v>450</v>
      </c>
      <c r="G30" s="68" t="s">
        <v>371</v>
      </c>
      <c r="H30" s="68" t="s">
        <v>336</v>
      </c>
      <c r="I30" s="68" t="s">
        <v>372</v>
      </c>
      <c r="J30" s="68" t="s">
        <v>373</v>
      </c>
    </row>
    <row r="31" spans="1:10" ht="17.25" thickBot="1">
      <c r="A31" s="7"/>
      <c r="B31" s="10" t="s">
        <v>22</v>
      </c>
      <c r="C31" s="4">
        <v>660</v>
      </c>
      <c r="D31" s="1">
        <f>C31*B9*0.016</f>
        <v>5.7024000000000008</v>
      </c>
      <c r="E31" s="7"/>
      <c r="F31" s="76">
        <v>475</v>
      </c>
      <c r="G31" s="68" t="s">
        <v>379</v>
      </c>
      <c r="H31" s="68" t="s">
        <v>378</v>
      </c>
      <c r="I31" s="68" t="s">
        <v>377</v>
      </c>
      <c r="J31" s="68" t="s">
        <v>376</v>
      </c>
    </row>
    <row r="32" spans="1:10" ht="17.25" thickBot="1">
      <c r="A32" s="7"/>
      <c r="B32" s="10" t="s">
        <v>23</v>
      </c>
      <c r="C32" s="4">
        <v>660</v>
      </c>
      <c r="D32" s="1">
        <f>C32*B9*0.018</f>
        <v>6.4152000000000005</v>
      </c>
      <c r="E32" s="7"/>
      <c r="F32" s="76">
        <v>500</v>
      </c>
      <c r="G32" s="68" t="s">
        <v>380</v>
      </c>
      <c r="H32" s="68" t="s">
        <v>337</v>
      </c>
      <c r="I32" s="68" t="s">
        <v>381</v>
      </c>
      <c r="J32" s="68" t="s">
        <v>382</v>
      </c>
    </row>
    <row r="33" spans="1:10" ht="17.25" thickBot="1">
      <c r="A33" s="7"/>
      <c r="B33" s="10" t="s">
        <v>24</v>
      </c>
      <c r="C33" s="4">
        <v>690</v>
      </c>
      <c r="D33" s="1">
        <f>C33*B9*0.016</f>
        <v>5.9616000000000007</v>
      </c>
      <c r="E33" s="7"/>
      <c r="F33" s="76">
        <v>525</v>
      </c>
      <c r="G33" s="68" t="s">
        <v>387</v>
      </c>
      <c r="H33" s="68" t="s">
        <v>346</v>
      </c>
      <c r="I33" s="68" t="s">
        <v>386</v>
      </c>
      <c r="J33" s="68" t="s">
        <v>385</v>
      </c>
    </row>
    <row r="34" spans="1:10" ht="17.25" thickBot="1">
      <c r="A34" s="7"/>
      <c r="B34" s="10" t="s">
        <v>25</v>
      </c>
      <c r="C34" s="4">
        <v>690</v>
      </c>
      <c r="D34" s="1">
        <f>C34*B9*0.018</f>
        <v>6.7068000000000003</v>
      </c>
      <c r="E34" s="7"/>
      <c r="F34" s="76">
        <v>550</v>
      </c>
      <c r="G34" s="68" t="s">
        <v>388</v>
      </c>
      <c r="H34" s="68" t="s">
        <v>389</v>
      </c>
      <c r="I34" s="68" t="s">
        <v>390</v>
      </c>
      <c r="J34" s="68" t="s">
        <v>391</v>
      </c>
    </row>
    <row r="35" spans="1:10" ht="17.25" thickBot="1">
      <c r="A35" s="7"/>
      <c r="B35" s="10" t="s">
        <v>26</v>
      </c>
      <c r="C35" s="4">
        <v>750</v>
      </c>
      <c r="D35" s="1">
        <f>C35*B9*0.016</f>
        <v>6.48</v>
      </c>
      <c r="E35" s="7"/>
      <c r="F35" s="76">
        <v>575</v>
      </c>
      <c r="G35" s="68" t="s">
        <v>388</v>
      </c>
      <c r="H35" s="68" t="s">
        <v>396</v>
      </c>
      <c r="I35" s="68" t="s">
        <v>395</v>
      </c>
      <c r="J35" s="68" t="s">
        <v>394</v>
      </c>
    </row>
    <row r="36" spans="1:10" ht="17.25" thickBot="1">
      <c r="A36" s="7"/>
      <c r="B36" s="10" t="s">
        <v>27</v>
      </c>
      <c r="C36" s="4">
        <v>750</v>
      </c>
      <c r="D36" s="1">
        <f>C36*B9*0.018</f>
        <v>7.2899999999999991</v>
      </c>
      <c r="E36" s="7"/>
      <c r="F36" s="76">
        <v>600</v>
      </c>
      <c r="G36" s="68" t="s">
        <v>397</v>
      </c>
      <c r="H36" s="68" t="s">
        <v>398</v>
      </c>
      <c r="I36" s="68" t="s">
        <v>399</v>
      </c>
      <c r="J36" s="68" t="s">
        <v>400</v>
      </c>
    </row>
    <row r="37" spans="1:10" ht="17.25" thickBot="1">
      <c r="A37" s="7"/>
      <c r="B37" s="10" t="s">
        <v>28</v>
      </c>
      <c r="C37" s="4">
        <v>800</v>
      </c>
      <c r="D37" s="1">
        <f>C37*B9*0.016</f>
        <v>6.9119999999999999</v>
      </c>
      <c r="E37" s="7"/>
      <c r="F37" s="76">
        <v>625</v>
      </c>
      <c r="G37" s="68" t="s">
        <v>406</v>
      </c>
      <c r="H37" s="68" t="s">
        <v>405</v>
      </c>
      <c r="I37" s="68" t="s">
        <v>404</v>
      </c>
      <c r="J37" s="68" t="s">
        <v>403</v>
      </c>
    </row>
    <row r="38" spans="1:10" ht="17.25" thickBot="1">
      <c r="A38" s="7"/>
      <c r="B38" s="10" t="s">
        <v>29</v>
      </c>
      <c r="C38" s="4">
        <v>800</v>
      </c>
      <c r="D38" s="1">
        <f>C38*B9*0.018</f>
        <v>7.7759999999999998</v>
      </c>
      <c r="E38" s="7"/>
      <c r="F38" s="76">
        <v>650</v>
      </c>
      <c r="G38" s="68" t="s">
        <v>406</v>
      </c>
      <c r="H38" s="68" t="s">
        <v>407</v>
      </c>
      <c r="I38" s="68" t="s">
        <v>408</v>
      </c>
      <c r="J38" s="68" t="s">
        <v>409</v>
      </c>
    </row>
    <row r="39" spans="1:10" ht="16.5">
      <c r="A39" s="7"/>
      <c r="B39" s="10" t="s">
        <v>30</v>
      </c>
      <c r="C39" s="4">
        <v>900</v>
      </c>
      <c r="D39" s="1">
        <f>C39*B9*0.016</f>
        <v>7.7760000000000007</v>
      </c>
      <c r="E39" s="7"/>
      <c r="F39" s="7"/>
      <c r="G39" s="82"/>
      <c r="H39" s="82"/>
      <c r="I39" s="82"/>
    </row>
    <row r="40" spans="1:10" ht="16.5">
      <c r="A40" s="7"/>
      <c r="B40" s="10" t="s">
        <v>31</v>
      </c>
      <c r="C40" s="4">
        <v>900</v>
      </c>
      <c r="D40" s="1">
        <f>C40*B9*0.018</f>
        <v>8.7480000000000011</v>
      </c>
      <c r="E40" s="7"/>
      <c r="F40" s="7"/>
      <c r="G40" s="82"/>
      <c r="H40" s="82"/>
      <c r="I40" s="82"/>
    </row>
    <row r="41" spans="1:10" ht="50.25" thickBot="1">
      <c r="A41" s="7"/>
      <c r="B41" s="11" t="s">
        <v>35</v>
      </c>
      <c r="C41" s="5">
        <v>2500</v>
      </c>
      <c r="D41" s="6">
        <f>C41*B9*0.00445</f>
        <v>6.0075000000000003</v>
      </c>
      <c r="E41" s="7"/>
      <c r="F41" s="7"/>
      <c r="G41" s="82"/>
      <c r="H41" s="82"/>
      <c r="I41" s="82"/>
    </row>
    <row r="42" spans="1:10">
      <c r="A42" s="8"/>
      <c r="B42" s="8"/>
      <c r="C42" s="8"/>
      <c r="D42" s="8"/>
      <c r="E42" s="8"/>
      <c r="F42" s="8"/>
      <c r="G42" s="82"/>
      <c r="H42" s="82"/>
      <c r="I42" s="82"/>
    </row>
  </sheetData>
  <sheetProtection sheet="1" objects="1" scenarios="1"/>
  <protectedRanges>
    <protectedRange sqref="D7" name="ширина_1"/>
    <protectedRange sqref="A7" name="Высота_1"/>
  </protectedRanges>
  <mergeCells count="11">
    <mergeCell ref="A1:E2"/>
    <mergeCell ref="F1:I2"/>
    <mergeCell ref="A3:E4"/>
    <mergeCell ref="A5:E5"/>
    <mergeCell ref="A6:B6"/>
    <mergeCell ref="D6:E6"/>
    <mergeCell ref="A7:B7"/>
    <mergeCell ref="D7:E7"/>
    <mergeCell ref="B8:D8"/>
    <mergeCell ref="B9:D9"/>
    <mergeCell ref="G19:I1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2"/>
  <sheetViews>
    <sheetView workbookViewId="0">
      <selection activeCell="C6" sqref="C6"/>
    </sheetView>
  </sheetViews>
  <sheetFormatPr defaultRowHeight="15"/>
  <cols>
    <col min="1" max="1" width="12.140625" customWidth="1"/>
    <col min="2" max="2" width="16" customWidth="1"/>
    <col min="3" max="3" width="16.85546875" customWidth="1"/>
    <col min="4" max="4" width="11" customWidth="1"/>
    <col min="6" max="6" width="31" customWidth="1"/>
    <col min="7" max="7" width="13.5703125" customWidth="1"/>
    <col min="8" max="8" width="15.5703125" customWidth="1"/>
    <col min="9" max="9" width="11.140625" customWidth="1"/>
    <col min="10" max="10" width="4.7109375" customWidth="1"/>
  </cols>
  <sheetData>
    <row r="1" spans="1:10">
      <c r="A1" s="119" t="s">
        <v>101</v>
      </c>
      <c r="B1" s="120"/>
      <c r="C1" s="120"/>
      <c r="D1" s="120"/>
      <c r="E1" s="120"/>
      <c r="F1" s="119" t="s">
        <v>100</v>
      </c>
      <c r="G1" s="120"/>
      <c r="H1" s="120"/>
      <c r="I1" s="123"/>
      <c r="J1" s="123"/>
    </row>
    <row r="2" spans="1:10" ht="15.75" thickBot="1">
      <c r="A2" s="121"/>
      <c r="B2" s="122"/>
      <c r="C2" s="122"/>
      <c r="D2" s="122"/>
      <c r="E2" s="122"/>
      <c r="F2" s="124"/>
      <c r="G2" s="125"/>
      <c r="H2" s="125"/>
      <c r="I2" s="126"/>
      <c r="J2" s="126"/>
    </row>
    <row r="3" spans="1:10" ht="14.45" customHeight="1">
      <c r="A3" s="127" t="s">
        <v>3</v>
      </c>
      <c r="B3" s="128"/>
      <c r="C3" s="128"/>
      <c r="D3" s="128"/>
      <c r="E3" s="128"/>
      <c r="F3" s="25"/>
      <c r="G3" s="26"/>
      <c r="H3" s="26"/>
      <c r="I3" s="26"/>
      <c r="J3" s="26"/>
    </row>
    <row r="4" spans="1:10" ht="33.6" customHeight="1">
      <c r="A4" s="129"/>
      <c r="B4" s="130"/>
      <c r="C4" s="130"/>
      <c r="D4" s="130"/>
      <c r="E4" s="130"/>
      <c r="F4" s="27"/>
      <c r="G4" s="15"/>
      <c r="H4" s="15"/>
      <c r="I4" s="15"/>
      <c r="J4" s="15"/>
    </row>
    <row r="5" spans="1:10" ht="15" customHeight="1" thickBot="1">
      <c r="A5" s="98" t="s">
        <v>39</v>
      </c>
      <c r="B5" s="99"/>
      <c r="C5" s="99"/>
      <c r="D5" s="99"/>
      <c r="E5" s="99"/>
      <c r="F5" s="27"/>
      <c r="G5" s="15"/>
      <c r="H5" s="15"/>
      <c r="I5" s="15"/>
      <c r="J5" s="15"/>
    </row>
    <row r="6" spans="1:10" ht="40.5" customHeight="1">
      <c r="A6" s="100" t="s">
        <v>1</v>
      </c>
      <c r="B6" s="101"/>
      <c r="C6" s="12" t="s">
        <v>99</v>
      </c>
      <c r="D6" s="102" t="s">
        <v>2</v>
      </c>
      <c r="E6" s="101"/>
      <c r="F6" s="27"/>
      <c r="G6" s="15"/>
      <c r="H6" s="15"/>
      <c r="I6" s="15"/>
      <c r="J6" s="15"/>
    </row>
    <row r="7" spans="1:10" ht="15.95" customHeight="1" thickBot="1">
      <c r="A7" s="105">
        <v>900</v>
      </c>
      <c r="B7" s="106"/>
      <c r="C7" s="13" t="s">
        <v>76</v>
      </c>
      <c r="D7" s="107">
        <v>600</v>
      </c>
      <c r="E7" s="106"/>
      <c r="F7" s="27"/>
      <c r="G7" s="15"/>
      <c r="H7" s="15"/>
      <c r="I7" s="15"/>
      <c r="J7" s="15"/>
    </row>
    <row r="8" spans="1:10" ht="15" customHeight="1" thickBot="1">
      <c r="A8" s="14"/>
      <c r="B8" s="116" t="s">
        <v>38</v>
      </c>
      <c r="C8" s="117"/>
      <c r="D8" s="118"/>
      <c r="E8" s="16"/>
      <c r="F8" s="27"/>
      <c r="G8" s="15"/>
      <c r="H8" s="15"/>
      <c r="I8" s="15"/>
      <c r="J8" s="15"/>
    </row>
    <row r="9" spans="1:10" ht="18" customHeight="1" thickBot="1">
      <c r="A9" s="17"/>
      <c r="B9" s="111">
        <f>D7*A7/1000000</f>
        <v>0.54</v>
      </c>
      <c r="C9" s="112"/>
      <c r="D9" s="113"/>
      <c r="E9" s="17"/>
      <c r="F9" s="27"/>
      <c r="G9" s="15"/>
      <c r="H9" s="15"/>
      <c r="I9" s="15"/>
      <c r="J9" s="15"/>
    </row>
    <row r="10" spans="1:10" ht="60.75" thickBot="1">
      <c r="A10" s="29" t="s">
        <v>40</v>
      </c>
      <c r="B10" s="19" t="s">
        <v>36</v>
      </c>
      <c r="C10" s="20" t="s">
        <v>37</v>
      </c>
      <c r="D10" s="21" t="s">
        <v>34</v>
      </c>
      <c r="E10" s="7"/>
      <c r="F10" s="23"/>
      <c r="G10" s="15"/>
      <c r="H10" s="15"/>
      <c r="I10" s="15"/>
      <c r="J10" s="15"/>
    </row>
    <row r="11" spans="1:10" ht="14.45" customHeight="1">
      <c r="A11" s="7"/>
      <c r="B11" s="9" t="s">
        <v>32</v>
      </c>
      <c r="C11" s="2">
        <v>760</v>
      </c>
      <c r="D11" s="3">
        <f>B9*C11*0.016</f>
        <v>6.5664000000000007</v>
      </c>
      <c r="E11" s="7"/>
      <c r="F11" s="23"/>
      <c r="G11" s="15"/>
      <c r="H11" s="15"/>
      <c r="I11" s="15"/>
      <c r="J11" s="15"/>
    </row>
    <row r="12" spans="1:10" ht="14.45" customHeight="1">
      <c r="A12" s="7"/>
      <c r="B12" s="10" t="s">
        <v>33</v>
      </c>
      <c r="C12" s="4">
        <v>760</v>
      </c>
      <c r="D12" s="1">
        <f>C12*B9*0.018</f>
        <v>7.3872</v>
      </c>
      <c r="E12" s="7"/>
      <c r="F12" s="23"/>
      <c r="G12" s="15"/>
      <c r="H12" s="15"/>
      <c r="I12" s="15"/>
      <c r="J12" s="15"/>
    </row>
    <row r="13" spans="1:10" ht="14.45" customHeight="1" thickBot="1">
      <c r="A13" s="7"/>
      <c r="B13" s="10" t="s">
        <v>4</v>
      </c>
      <c r="C13" s="4">
        <v>680</v>
      </c>
      <c r="D13" s="1">
        <f>B9*C13*0.016</f>
        <v>5.8752000000000004</v>
      </c>
      <c r="E13" s="7"/>
      <c r="F13" s="24"/>
      <c r="G13" s="28"/>
      <c r="H13" s="28"/>
      <c r="I13" s="15"/>
      <c r="J13" s="15"/>
    </row>
    <row r="14" spans="1:10" ht="15" customHeight="1" thickBot="1">
      <c r="A14" s="7"/>
      <c r="B14" s="10" t="s">
        <v>5</v>
      </c>
      <c r="C14" s="4">
        <v>680</v>
      </c>
      <c r="D14" s="1">
        <f>C14*B9*0.018</f>
        <v>6.6096000000000004</v>
      </c>
      <c r="E14" s="7"/>
      <c r="F14" s="84" t="s">
        <v>423</v>
      </c>
      <c r="G14" s="7"/>
      <c r="H14" s="7"/>
      <c r="I14" s="15"/>
      <c r="J14" s="15"/>
    </row>
    <row r="15" spans="1:10" ht="17.25" thickBot="1">
      <c r="A15" s="7"/>
      <c r="B15" s="10" t="s">
        <v>6</v>
      </c>
      <c r="C15" s="4">
        <v>450</v>
      </c>
      <c r="D15" s="1">
        <f>C15*B9*0.016</f>
        <v>3.8880000000000003</v>
      </c>
      <c r="E15" s="7"/>
      <c r="F15" s="83" t="s">
        <v>420</v>
      </c>
      <c r="G15" s="7"/>
      <c r="H15" s="7"/>
      <c r="I15" s="7"/>
      <c r="J15" s="7"/>
    </row>
    <row r="16" spans="1:10" ht="17.25" thickBot="1">
      <c r="A16" s="7"/>
      <c r="B16" s="10" t="s">
        <v>7</v>
      </c>
      <c r="C16" s="4">
        <v>450</v>
      </c>
      <c r="D16" s="1">
        <f>C16*B9*0.018</f>
        <v>4.3740000000000006</v>
      </c>
      <c r="E16" s="7"/>
      <c r="F16" s="83" t="s">
        <v>421</v>
      </c>
      <c r="G16" s="7"/>
      <c r="H16" s="7"/>
      <c r="I16" s="7"/>
      <c r="J16" s="7"/>
    </row>
    <row r="17" spans="1:10" ht="16.5">
      <c r="A17" s="7"/>
      <c r="B17" s="10" t="s">
        <v>8</v>
      </c>
      <c r="C17" s="4">
        <v>460</v>
      </c>
      <c r="D17" s="1">
        <f>C17*B9*0.016</f>
        <v>3.9744000000000002</v>
      </c>
      <c r="E17" s="7"/>
      <c r="F17" s="83" t="s">
        <v>422</v>
      </c>
      <c r="G17" s="7"/>
      <c r="H17" s="7"/>
      <c r="I17" s="7"/>
      <c r="J17" s="7"/>
    </row>
    <row r="18" spans="1:10" ht="28.5" customHeight="1" thickBot="1">
      <c r="A18" s="7"/>
      <c r="B18" s="10" t="s">
        <v>9</v>
      </c>
      <c r="C18" s="4">
        <v>460</v>
      </c>
      <c r="D18" s="1">
        <f>C18*B9*0.018</f>
        <v>4.4711999999999996</v>
      </c>
      <c r="E18" s="7"/>
      <c r="F18" s="29" t="s">
        <v>41</v>
      </c>
      <c r="G18" s="7"/>
      <c r="H18" s="7"/>
      <c r="I18" s="7"/>
      <c r="J18" s="7"/>
    </row>
    <row r="19" spans="1:10" ht="17.25" thickBot="1">
      <c r="A19" s="7"/>
      <c r="B19" s="10" t="s">
        <v>10</v>
      </c>
      <c r="C19" s="4">
        <v>550</v>
      </c>
      <c r="D19" s="1">
        <f>C19*B9*0.016</f>
        <v>4.7519999999999998</v>
      </c>
      <c r="E19" s="7"/>
      <c r="F19" s="7"/>
      <c r="G19" s="103" t="s">
        <v>34</v>
      </c>
      <c r="H19" s="104"/>
      <c r="I19" s="104"/>
      <c r="J19" s="133"/>
    </row>
    <row r="20" spans="1:10" ht="94.5" customHeight="1" thickBot="1">
      <c r="A20" s="7"/>
      <c r="B20" s="10" t="s">
        <v>11</v>
      </c>
      <c r="C20" s="4">
        <v>550</v>
      </c>
      <c r="D20" s="1">
        <f>C20*B9*0.018</f>
        <v>5.3459999999999992</v>
      </c>
      <c r="E20" s="7"/>
      <c r="F20" s="61" t="s">
        <v>0</v>
      </c>
      <c r="G20" s="62" t="s">
        <v>424</v>
      </c>
      <c r="H20" s="62" t="s">
        <v>425</v>
      </c>
      <c r="I20" s="134" t="s">
        <v>426</v>
      </c>
      <c r="J20" s="135"/>
    </row>
    <row r="21" spans="1:10" ht="17.25" thickBot="1">
      <c r="A21" s="7"/>
      <c r="B21" s="10" t="s">
        <v>12</v>
      </c>
      <c r="C21" s="4">
        <v>510</v>
      </c>
      <c r="D21" s="1">
        <f>C21*B9*0.016</f>
        <v>4.4064000000000005</v>
      </c>
      <c r="E21" s="7"/>
      <c r="F21" s="60">
        <v>200</v>
      </c>
      <c r="G21" s="60" t="s">
        <v>77</v>
      </c>
      <c r="H21" s="60" t="s">
        <v>78</v>
      </c>
      <c r="I21" s="131" t="s">
        <v>79</v>
      </c>
      <c r="J21" s="132"/>
    </row>
    <row r="22" spans="1:10" ht="17.25" thickBot="1">
      <c r="A22" s="7"/>
      <c r="B22" s="10" t="s">
        <v>13</v>
      </c>
      <c r="C22" s="4">
        <v>510</v>
      </c>
      <c r="D22" s="1">
        <f>C22*B9*0.018</f>
        <v>4.9572000000000003</v>
      </c>
      <c r="E22" s="7"/>
      <c r="F22" s="60">
        <v>250</v>
      </c>
      <c r="G22" s="60" t="s">
        <v>80</v>
      </c>
      <c r="H22" s="60" t="s">
        <v>81</v>
      </c>
      <c r="I22" s="131" t="s">
        <v>82</v>
      </c>
      <c r="J22" s="132"/>
    </row>
    <row r="23" spans="1:10" ht="17.25" thickBot="1">
      <c r="A23" s="7"/>
      <c r="B23" s="10" t="s">
        <v>14</v>
      </c>
      <c r="C23" s="4">
        <v>520</v>
      </c>
      <c r="D23" s="1">
        <f>C23*B9*0.016</f>
        <v>4.4927999999999999</v>
      </c>
      <c r="E23" s="7"/>
      <c r="F23" s="60">
        <v>300</v>
      </c>
      <c r="G23" s="60" t="s">
        <v>83</v>
      </c>
      <c r="H23" s="60" t="s">
        <v>84</v>
      </c>
      <c r="I23" s="131" t="s">
        <v>85</v>
      </c>
      <c r="J23" s="132"/>
    </row>
    <row r="24" spans="1:10" ht="17.25" thickBot="1">
      <c r="A24" s="7"/>
      <c r="B24" s="10" t="s">
        <v>15</v>
      </c>
      <c r="C24" s="4">
        <v>520</v>
      </c>
      <c r="D24" s="1">
        <f>C24*B9*0.018</f>
        <v>5.0544000000000002</v>
      </c>
      <c r="E24" s="7"/>
      <c r="F24" s="60">
        <v>350</v>
      </c>
      <c r="G24" s="60" t="s">
        <v>86</v>
      </c>
      <c r="H24" s="60" t="s">
        <v>87</v>
      </c>
      <c r="I24" s="131" t="s">
        <v>88</v>
      </c>
      <c r="J24" s="132"/>
    </row>
    <row r="25" spans="1:10" ht="17.25" thickBot="1">
      <c r="A25" s="7"/>
      <c r="B25" s="10" t="s">
        <v>16</v>
      </c>
      <c r="C25" s="4">
        <v>530</v>
      </c>
      <c r="D25" s="1">
        <f>C25*B9*0.016</f>
        <v>4.579200000000001</v>
      </c>
      <c r="E25" s="7"/>
      <c r="F25" s="60">
        <v>400</v>
      </c>
      <c r="G25" s="60" t="s">
        <v>89</v>
      </c>
      <c r="H25" s="60" t="s">
        <v>90</v>
      </c>
      <c r="I25" s="131" t="s">
        <v>91</v>
      </c>
      <c r="J25" s="132"/>
    </row>
    <row r="26" spans="1:10" ht="17.25" thickBot="1">
      <c r="A26" s="7"/>
      <c r="B26" s="10" t="s">
        <v>17</v>
      </c>
      <c r="C26" s="4">
        <v>530</v>
      </c>
      <c r="D26" s="1">
        <f>C26*B9*0.018</f>
        <v>5.1516000000000002</v>
      </c>
      <c r="E26" s="7"/>
      <c r="F26" s="60">
        <v>450</v>
      </c>
      <c r="G26" s="60" t="s">
        <v>92</v>
      </c>
      <c r="H26" s="60" t="s">
        <v>93</v>
      </c>
      <c r="I26" s="131" t="s">
        <v>94</v>
      </c>
      <c r="J26" s="132"/>
    </row>
    <row r="27" spans="1:10" ht="17.25" thickBot="1">
      <c r="A27" s="7"/>
      <c r="B27" s="10" t="s">
        <v>18</v>
      </c>
      <c r="C27" s="4">
        <v>660</v>
      </c>
      <c r="D27" s="1">
        <f>C27*B9*0.016</f>
        <v>5.7024000000000008</v>
      </c>
      <c r="E27" s="7"/>
      <c r="F27" s="60"/>
      <c r="G27" s="60"/>
      <c r="H27" s="60"/>
      <c r="I27" s="131"/>
      <c r="J27" s="132"/>
    </row>
    <row r="28" spans="1:10" ht="16.5">
      <c r="A28" s="7"/>
      <c r="B28" s="10" t="s">
        <v>19</v>
      </c>
      <c r="C28" s="4">
        <v>660</v>
      </c>
      <c r="D28" s="1">
        <f>C28*B9*0.018</f>
        <v>6.4152000000000005</v>
      </c>
      <c r="E28" s="7"/>
      <c r="F28" s="7"/>
      <c r="G28" s="7"/>
      <c r="H28" s="7"/>
      <c r="I28" s="7"/>
      <c r="J28" s="7"/>
    </row>
    <row r="29" spans="1:10" ht="16.5">
      <c r="A29" s="7"/>
      <c r="B29" s="10" t="s">
        <v>20</v>
      </c>
      <c r="C29" s="4">
        <v>650</v>
      </c>
      <c r="D29" s="1">
        <f>C29*B9*0.016</f>
        <v>5.6160000000000005</v>
      </c>
      <c r="E29" s="7"/>
      <c r="F29" s="85" t="s">
        <v>431</v>
      </c>
      <c r="G29" s="7"/>
      <c r="H29" s="7"/>
      <c r="I29" s="7"/>
      <c r="J29" s="7"/>
    </row>
    <row r="30" spans="1:10" ht="16.5">
      <c r="A30" s="7"/>
      <c r="B30" s="10" t="s">
        <v>21</v>
      </c>
      <c r="C30" s="4">
        <v>650</v>
      </c>
      <c r="D30" s="1">
        <f>C30*B9*0.018</f>
        <v>6.3179999999999996</v>
      </c>
      <c r="E30" s="7"/>
      <c r="F30" s="7"/>
      <c r="G30" s="7"/>
      <c r="H30" s="7"/>
      <c r="I30" s="7"/>
      <c r="J30" s="7"/>
    </row>
    <row r="31" spans="1:10" ht="16.5">
      <c r="A31" s="7"/>
      <c r="B31" s="10" t="s">
        <v>22</v>
      </c>
      <c r="C31" s="4">
        <v>660</v>
      </c>
      <c r="D31" s="1">
        <f>C31*B9*0.016</f>
        <v>5.7024000000000008</v>
      </c>
      <c r="E31" s="7"/>
      <c r="F31" s="7"/>
      <c r="G31" s="7"/>
      <c r="H31" s="7"/>
      <c r="I31" s="7"/>
      <c r="J31" s="7"/>
    </row>
    <row r="32" spans="1:10" ht="16.5">
      <c r="A32" s="7"/>
      <c r="B32" s="10" t="s">
        <v>23</v>
      </c>
      <c r="C32" s="4">
        <v>660</v>
      </c>
      <c r="D32" s="1">
        <f>C32*B9*0.018</f>
        <v>6.4152000000000005</v>
      </c>
      <c r="E32" s="7"/>
      <c r="F32" s="7"/>
      <c r="G32" s="7"/>
      <c r="H32" s="7"/>
      <c r="I32" s="7"/>
      <c r="J32" s="7"/>
    </row>
    <row r="33" spans="1:10" ht="16.5">
      <c r="A33" s="7"/>
      <c r="B33" s="10" t="s">
        <v>24</v>
      </c>
      <c r="C33" s="4">
        <v>690</v>
      </c>
      <c r="D33" s="1">
        <f>C33*B9*0.016</f>
        <v>5.9616000000000007</v>
      </c>
      <c r="E33" s="7"/>
      <c r="F33" s="7"/>
      <c r="G33" s="7"/>
      <c r="H33" s="7"/>
      <c r="I33" s="7"/>
      <c r="J33" s="7"/>
    </row>
    <row r="34" spans="1:10" ht="16.5">
      <c r="A34" s="7"/>
      <c r="B34" s="10" t="s">
        <v>25</v>
      </c>
      <c r="C34" s="4">
        <v>690</v>
      </c>
      <c r="D34" s="1">
        <f>C34*B9*0.018</f>
        <v>6.7068000000000003</v>
      </c>
      <c r="E34" s="7"/>
      <c r="F34" s="7"/>
      <c r="G34" s="7"/>
      <c r="H34" s="7"/>
      <c r="I34" s="7"/>
      <c r="J34" s="7"/>
    </row>
    <row r="35" spans="1:10" ht="16.5">
      <c r="A35" s="7"/>
      <c r="B35" s="10" t="s">
        <v>26</v>
      </c>
      <c r="C35" s="4">
        <v>750</v>
      </c>
      <c r="D35" s="1">
        <f>C35*B9*0.016</f>
        <v>6.48</v>
      </c>
      <c r="E35" s="7"/>
      <c r="F35" s="7"/>
      <c r="G35" s="7"/>
      <c r="H35" s="7"/>
      <c r="I35" s="7"/>
      <c r="J35" s="7"/>
    </row>
    <row r="36" spans="1:10" ht="16.5">
      <c r="A36" s="7"/>
      <c r="B36" s="10" t="s">
        <v>27</v>
      </c>
      <c r="C36" s="4">
        <v>750</v>
      </c>
      <c r="D36" s="1">
        <f>C36*B9*0.018</f>
        <v>7.2899999999999991</v>
      </c>
      <c r="E36" s="7"/>
      <c r="F36" s="7"/>
      <c r="G36" s="7"/>
      <c r="H36" s="7"/>
      <c r="I36" s="7"/>
      <c r="J36" s="7"/>
    </row>
    <row r="37" spans="1:10" ht="16.5">
      <c r="A37" s="7"/>
      <c r="B37" s="10" t="s">
        <v>28</v>
      </c>
      <c r="C37" s="4">
        <v>800</v>
      </c>
      <c r="D37" s="1">
        <f>C37*B9*0.016</f>
        <v>6.9119999999999999</v>
      </c>
      <c r="E37" s="7"/>
      <c r="F37" s="7"/>
      <c r="G37" s="7"/>
      <c r="H37" s="7"/>
      <c r="I37" s="7"/>
      <c r="J37" s="7"/>
    </row>
    <row r="38" spans="1:10" ht="16.5">
      <c r="A38" s="7"/>
      <c r="B38" s="10" t="s">
        <v>29</v>
      </c>
      <c r="C38" s="4">
        <v>800</v>
      </c>
      <c r="D38" s="1">
        <f>C38*B9*0.018</f>
        <v>7.7759999999999998</v>
      </c>
      <c r="E38" s="7"/>
      <c r="F38" s="7"/>
      <c r="G38" s="7"/>
      <c r="H38" s="7"/>
      <c r="I38" s="7"/>
      <c r="J38" s="7"/>
    </row>
    <row r="39" spans="1:10" ht="16.5">
      <c r="A39" s="7"/>
      <c r="B39" s="10" t="s">
        <v>30</v>
      </c>
      <c r="C39" s="4">
        <v>900</v>
      </c>
      <c r="D39" s="1">
        <f>C39*B9*0.016</f>
        <v>7.7760000000000007</v>
      </c>
      <c r="E39" s="7"/>
      <c r="F39" s="7"/>
      <c r="G39" s="7"/>
      <c r="H39" s="7"/>
      <c r="I39" s="7"/>
      <c r="J39" s="7"/>
    </row>
    <row r="40" spans="1:10" ht="16.5">
      <c r="A40" s="7"/>
      <c r="B40" s="10" t="s">
        <v>31</v>
      </c>
      <c r="C40" s="4">
        <v>900</v>
      </c>
      <c r="D40" s="1">
        <f>C40*B9*0.018</f>
        <v>8.7480000000000011</v>
      </c>
      <c r="E40" s="7"/>
      <c r="F40" s="7"/>
      <c r="G40" s="7"/>
      <c r="H40" s="7"/>
      <c r="I40" s="7"/>
      <c r="J40" s="7"/>
    </row>
    <row r="41" spans="1:10" ht="50.25" thickBot="1">
      <c r="A41" s="7"/>
      <c r="B41" s="11" t="s">
        <v>35</v>
      </c>
      <c r="C41" s="5">
        <v>2500</v>
      </c>
      <c r="D41" s="6">
        <f>C41*B9*0.00445</f>
        <v>6.0075000000000003</v>
      </c>
      <c r="E41" s="7"/>
      <c r="F41" s="7"/>
      <c r="G41" s="7"/>
      <c r="H41" s="7"/>
      <c r="I41" s="7"/>
      <c r="J41" s="7"/>
    </row>
    <row r="42" spans="1:10">
      <c r="A42" s="8"/>
      <c r="B42" s="8"/>
      <c r="C42" s="8"/>
      <c r="D42" s="8"/>
      <c r="E42" s="8"/>
      <c r="F42" s="8"/>
      <c r="G42" s="7"/>
      <c r="H42" s="7"/>
      <c r="I42" s="7"/>
      <c r="J42" s="7"/>
    </row>
  </sheetData>
  <sheetProtection sheet="1" objects="1" scenarios="1"/>
  <protectedRanges>
    <protectedRange sqref="D7" name="ширина_1"/>
    <protectedRange sqref="A7" name="Высота_1"/>
  </protectedRanges>
  <mergeCells count="19">
    <mergeCell ref="I27:J27"/>
    <mergeCell ref="I25:J25"/>
    <mergeCell ref="I26:J26"/>
    <mergeCell ref="I23:J23"/>
    <mergeCell ref="I24:J24"/>
    <mergeCell ref="I21:J21"/>
    <mergeCell ref="I22:J22"/>
    <mergeCell ref="G19:J19"/>
    <mergeCell ref="I20:J20"/>
    <mergeCell ref="A1:E2"/>
    <mergeCell ref="F1:J2"/>
    <mergeCell ref="A3:E4"/>
    <mergeCell ref="A5:E5"/>
    <mergeCell ref="A6:B6"/>
    <mergeCell ref="D6:E6"/>
    <mergeCell ref="A7:B7"/>
    <mergeCell ref="D7:E7"/>
    <mergeCell ref="B8:D8"/>
    <mergeCell ref="B9:D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selection activeCell="C6" sqref="C6"/>
    </sheetView>
  </sheetViews>
  <sheetFormatPr defaultRowHeight="15"/>
  <cols>
    <col min="1" max="1" width="12.140625" customWidth="1"/>
    <col min="2" max="2" width="16" customWidth="1"/>
    <col min="3" max="3" width="16.85546875" customWidth="1"/>
    <col min="4" max="4" width="11" customWidth="1"/>
    <col min="6" max="6" width="31" customWidth="1"/>
    <col min="8" max="8" width="6.5703125" customWidth="1"/>
    <col min="10" max="10" width="5.140625" customWidth="1"/>
    <col min="12" max="12" width="5.85546875" customWidth="1"/>
    <col min="14" max="14" width="5" customWidth="1"/>
  </cols>
  <sheetData>
    <row r="1" spans="1:14">
      <c r="A1" s="119" t="s">
        <v>97</v>
      </c>
      <c r="B1" s="120"/>
      <c r="C1" s="120"/>
      <c r="D1" s="120"/>
      <c r="E1" s="120"/>
      <c r="F1" s="119" t="s">
        <v>98</v>
      </c>
      <c r="G1" s="120"/>
      <c r="H1" s="120"/>
      <c r="I1" s="120"/>
      <c r="J1" s="123"/>
      <c r="K1" s="123"/>
      <c r="L1" s="123"/>
      <c r="M1" s="123"/>
      <c r="N1" s="7"/>
    </row>
    <row r="2" spans="1:14" ht="15.75" thickBot="1">
      <c r="A2" s="121"/>
      <c r="B2" s="122"/>
      <c r="C2" s="122"/>
      <c r="D2" s="122"/>
      <c r="E2" s="122"/>
      <c r="F2" s="124"/>
      <c r="G2" s="125"/>
      <c r="H2" s="125"/>
      <c r="I2" s="125"/>
      <c r="J2" s="126"/>
      <c r="K2" s="126"/>
      <c r="L2" s="126"/>
      <c r="M2" s="136"/>
      <c r="N2" s="7"/>
    </row>
    <row r="3" spans="1:14" ht="14.45" customHeight="1">
      <c r="A3" s="127" t="s">
        <v>3</v>
      </c>
      <c r="B3" s="128"/>
      <c r="C3" s="128"/>
      <c r="D3" s="128"/>
      <c r="E3" s="128"/>
      <c r="F3" s="25"/>
      <c r="G3" s="26"/>
      <c r="H3" s="26"/>
      <c r="I3" s="26"/>
      <c r="J3" s="26"/>
      <c r="K3" s="26"/>
      <c r="L3" s="26"/>
      <c r="M3" s="26"/>
      <c r="N3" s="7"/>
    </row>
    <row r="4" spans="1:14" ht="33.6" customHeight="1">
      <c r="A4" s="129"/>
      <c r="B4" s="130"/>
      <c r="C4" s="130"/>
      <c r="D4" s="130"/>
      <c r="E4" s="130"/>
      <c r="F4" s="27"/>
      <c r="G4" s="15"/>
      <c r="H4" s="15"/>
      <c r="I4" s="15"/>
      <c r="J4" s="15"/>
      <c r="K4" s="15"/>
      <c r="L4" s="15"/>
      <c r="M4" s="15"/>
      <c r="N4" s="7"/>
    </row>
    <row r="5" spans="1:14" ht="15" customHeight="1" thickBot="1">
      <c r="A5" s="98" t="s">
        <v>39</v>
      </c>
      <c r="B5" s="99"/>
      <c r="C5" s="99"/>
      <c r="D5" s="99"/>
      <c r="E5" s="99"/>
      <c r="F5" s="27"/>
      <c r="G5" s="15"/>
      <c r="H5" s="15"/>
      <c r="I5" s="15"/>
      <c r="J5" s="15"/>
      <c r="K5" s="15"/>
      <c r="L5" s="15"/>
      <c r="M5" s="15"/>
      <c r="N5" s="7"/>
    </row>
    <row r="6" spans="1:14" ht="40.5" customHeight="1">
      <c r="A6" s="100" t="s">
        <v>1</v>
      </c>
      <c r="B6" s="101"/>
      <c r="C6" s="12" t="s">
        <v>99</v>
      </c>
      <c r="D6" s="102" t="s">
        <v>2</v>
      </c>
      <c r="E6" s="101"/>
      <c r="F6" s="27"/>
      <c r="G6" s="15"/>
      <c r="H6" s="15"/>
      <c r="I6" s="15"/>
      <c r="J6" s="15"/>
      <c r="K6" s="15"/>
      <c r="L6" s="15"/>
      <c r="M6" s="15"/>
      <c r="N6" s="7"/>
    </row>
    <row r="7" spans="1:14" ht="15.95" customHeight="1" thickBot="1">
      <c r="A7" s="105">
        <v>800</v>
      </c>
      <c r="B7" s="106"/>
      <c r="C7" s="13" t="s">
        <v>96</v>
      </c>
      <c r="D7" s="107">
        <v>600</v>
      </c>
      <c r="E7" s="106"/>
      <c r="F7" s="27"/>
      <c r="G7" s="15"/>
      <c r="H7" s="15"/>
      <c r="I7" s="15"/>
      <c r="J7" s="15"/>
      <c r="K7" s="15"/>
      <c r="L7" s="15"/>
      <c r="M7" s="15"/>
      <c r="N7" s="7"/>
    </row>
    <row r="8" spans="1:14" ht="15" customHeight="1" thickBot="1">
      <c r="A8" s="14"/>
      <c r="B8" s="116" t="s">
        <v>38</v>
      </c>
      <c r="C8" s="117"/>
      <c r="D8" s="118"/>
      <c r="E8" s="16"/>
      <c r="F8" s="27"/>
      <c r="G8" s="15"/>
      <c r="H8" s="15"/>
      <c r="I8" s="15"/>
      <c r="J8" s="15"/>
      <c r="K8" s="15"/>
      <c r="L8" s="15"/>
      <c r="M8" s="15"/>
      <c r="N8" s="7"/>
    </row>
    <row r="9" spans="1:14" ht="18" customHeight="1" thickBot="1">
      <c r="A9" s="17"/>
      <c r="B9" s="111">
        <f>D7*A7/1000000</f>
        <v>0.48</v>
      </c>
      <c r="C9" s="112"/>
      <c r="D9" s="113"/>
      <c r="E9" s="17"/>
      <c r="F9" s="27"/>
      <c r="G9" s="15"/>
      <c r="H9" s="15"/>
      <c r="I9" s="15"/>
      <c r="J9" s="15"/>
      <c r="K9" s="15"/>
      <c r="L9" s="15"/>
      <c r="M9" s="15"/>
      <c r="N9" s="7"/>
    </row>
    <row r="10" spans="1:14" ht="60.75" thickBot="1">
      <c r="A10" s="18" t="s">
        <v>40</v>
      </c>
      <c r="B10" s="19" t="s">
        <v>36</v>
      </c>
      <c r="C10" s="20" t="s">
        <v>37</v>
      </c>
      <c r="D10" s="21" t="s">
        <v>34</v>
      </c>
      <c r="E10" s="7"/>
      <c r="F10" s="23"/>
      <c r="G10" s="15"/>
      <c r="H10" s="15"/>
      <c r="I10" s="15"/>
      <c r="J10" s="15"/>
      <c r="K10" s="15"/>
      <c r="L10" s="15"/>
      <c r="M10" s="15"/>
      <c r="N10" s="7"/>
    </row>
    <row r="11" spans="1:14" ht="14.45" customHeight="1">
      <c r="A11" s="7"/>
      <c r="B11" s="9" t="s">
        <v>32</v>
      </c>
      <c r="C11" s="2">
        <v>760</v>
      </c>
      <c r="D11" s="3">
        <f>B9*C11*0.016</f>
        <v>5.8368000000000002</v>
      </c>
      <c r="E11" s="7"/>
      <c r="F11" s="23"/>
      <c r="G11" s="15"/>
      <c r="H11" s="15"/>
      <c r="I11" s="15"/>
      <c r="J11" s="15"/>
      <c r="K11" s="15"/>
      <c r="L11" s="15"/>
      <c r="M11" s="15"/>
      <c r="N11" s="7"/>
    </row>
    <row r="12" spans="1:14" ht="14.45" customHeight="1">
      <c r="A12" s="7"/>
      <c r="B12" s="10" t="s">
        <v>33</v>
      </c>
      <c r="C12" s="4">
        <v>760</v>
      </c>
      <c r="D12" s="1">
        <f>C12*B9*0.018</f>
        <v>6.5663999999999998</v>
      </c>
      <c r="E12" s="7"/>
      <c r="F12" s="23"/>
      <c r="G12" s="15"/>
      <c r="H12" s="15"/>
      <c r="I12" s="15"/>
      <c r="J12" s="15"/>
      <c r="K12" s="15"/>
      <c r="L12" s="15"/>
      <c r="M12" s="15"/>
      <c r="N12" s="7"/>
    </row>
    <row r="13" spans="1:14" ht="14.45" customHeight="1" thickBot="1">
      <c r="A13" s="7"/>
      <c r="B13" s="10" t="s">
        <v>4</v>
      </c>
      <c r="C13" s="4">
        <v>680</v>
      </c>
      <c r="D13" s="1">
        <f>B9*C13*0.016</f>
        <v>5.2223999999999995</v>
      </c>
      <c r="E13" s="7"/>
      <c r="F13" s="24"/>
      <c r="G13" s="28"/>
      <c r="H13" s="28"/>
      <c r="I13" s="28"/>
      <c r="J13" s="28"/>
      <c r="K13" s="15"/>
      <c r="L13" s="15"/>
      <c r="M13" s="15"/>
      <c r="N13" s="7"/>
    </row>
    <row r="14" spans="1:14" ht="15" customHeight="1" thickBot="1">
      <c r="A14" s="7"/>
      <c r="B14" s="10" t="s">
        <v>5</v>
      </c>
      <c r="C14" s="4">
        <v>680</v>
      </c>
      <c r="D14" s="1">
        <f>C14*B9*0.018</f>
        <v>5.8751999999999995</v>
      </c>
      <c r="E14" s="7"/>
      <c r="F14" s="84" t="s">
        <v>423</v>
      </c>
      <c r="G14" s="7"/>
      <c r="H14" s="7"/>
      <c r="I14" s="7"/>
      <c r="J14" s="7"/>
      <c r="K14" s="15"/>
      <c r="L14" s="15"/>
      <c r="M14" s="15"/>
      <c r="N14" s="7"/>
    </row>
    <row r="15" spans="1:14" ht="17.25" thickBot="1">
      <c r="A15" s="7"/>
      <c r="B15" s="10" t="s">
        <v>6</v>
      </c>
      <c r="C15" s="4">
        <v>450</v>
      </c>
      <c r="D15" s="1">
        <f>C15*B9*0.016</f>
        <v>3.456</v>
      </c>
      <c r="E15" s="7"/>
      <c r="F15" s="83" t="s">
        <v>420</v>
      </c>
      <c r="G15" s="7"/>
      <c r="H15" s="7"/>
      <c r="I15" s="7"/>
      <c r="J15" s="7"/>
      <c r="K15" s="7"/>
      <c r="L15" s="7"/>
      <c r="M15" s="7"/>
      <c r="N15" s="7"/>
    </row>
    <row r="16" spans="1:14" ht="17.25" thickBot="1">
      <c r="A16" s="7"/>
      <c r="B16" s="10" t="s">
        <v>7</v>
      </c>
      <c r="C16" s="4">
        <v>450</v>
      </c>
      <c r="D16" s="1">
        <f>C16*B9*0.018</f>
        <v>3.8879999999999999</v>
      </c>
      <c r="E16" s="7"/>
      <c r="F16" s="83" t="s">
        <v>421</v>
      </c>
      <c r="G16" s="7"/>
      <c r="H16" s="7"/>
      <c r="I16" s="7"/>
      <c r="J16" s="7"/>
      <c r="K16" s="7"/>
      <c r="L16" s="7"/>
      <c r="M16" s="7"/>
      <c r="N16" s="7"/>
    </row>
    <row r="17" spans="1:14" ht="16.5">
      <c r="A17" s="7"/>
      <c r="B17" s="10" t="s">
        <v>8</v>
      </c>
      <c r="C17" s="4">
        <v>460</v>
      </c>
      <c r="D17" s="1">
        <f>C17*B9*0.016</f>
        <v>3.5327999999999999</v>
      </c>
      <c r="E17" s="7"/>
      <c r="F17" s="83" t="s">
        <v>422</v>
      </c>
      <c r="G17" s="7"/>
      <c r="H17" s="7"/>
      <c r="I17" s="7"/>
      <c r="J17" s="7"/>
      <c r="K17" s="7"/>
      <c r="L17" s="7"/>
      <c r="M17" s="22"/>
      <c r="N17" s="7"/>
    </row>
    <row r="18" spans="1:14" ht="28.5" customHeight="1" thickBot="1">
      <c r="A18" s="7"/>
      <c r="B18" s="10" t="s">
        <v>9</v>
      </c>
      <c r="C18" s="4">
        <v>460</v>
      </c>
      <c r="D18" s="1">
        <f>C18*B9*0.018</f>
        <v>3.9743999999999993</v>
      </c>
      <c r="E18" s="7"/>
      <c r="F18" s="18" t="s">
        <v>41</v>
      </c>
      <c r="G18" s="7"/>
      <c r="H18" s="7"/>
      <c r="I18" s="7"/>
      <c r="J18" s="7"/>
      <c r="K18" s="7"/>
      <c r="L18" s="7"/>
      <c r="M18" s="7"/>
      <c r="N18" s="7"/>
    </row>
    <row r="19" spans="1:14" ht="17.25" thickBot="1">
      <c r="A19" s="7"/>
      <c r="B19" s="10" t="s">
        <v>10</v>
      </c>
      <c r="C19" s="4">
        <v>550</v>
      </c>
      <c r="D19" s="1">
        <f>C19*B9*0.016</f>
        <v>4.2240000000000002</v>
      </c>
      <c r="E19" s="7"/>
      <c r="F19" s="7"/>
      <c r="G19" s="103" t="s">
        <v>34</v>
      </c>
      <c r="H19" s="104"/>
      <c r="I19" s="104"/>
      <c r="J19" s="104"/>
      <c r="K19" s="104"/>
      <c r="L19" s="133"/>
      <c r="M19" s="7"/>
      <c r="N19" s="7"/>
    </row>
    <row r="20" spans="1:14" ht="94.5" customHeight="1" thickBot="1">
      <c r="A20" s="7"/>
      <c r="B20" s="10" t="s">
        <v>11</v>
      </c>
      <c r="C20" s="4">
        <v>550</v>
      </c>
      <c r="D20" s="1">
        <f>C20*B9*0.018</f>
        <v>4.7519999999999998</v>
      </c>
      <c r="E20" s="7"/>
      <c r="F20" s="61" t="s">
        <v>0</v>
      </c>
      <c r="G20" s="134" t="s">
        <v>427</v>
      </c>
      <c r="H20" s="135"/>
      <c r="I20" s="134" t="s">
        <v>428</v>
      </c>
      <c r="J20" s="135"/>
      <c r="K20" s="134" t="s">
        <v>429</v>
      </c>
      <c r="L20" s="135"/>
      <c r="M20" s="134" t="s">
        <v>430</v>
      </c>
      <c r="N20" s="135"/>
    </row>
    <row r="21" spans="1:14" ht="17.25" thickBot="1">
      <c r="A21" s="7"/>
      <c r="B21" s="10" t="s">
        <v>12</v>
      </c>
      <c r="C21" s="4">
        <v>510</v>
      </c>
      <c r="D21" s="1">
        <f>C21*B9*0.016</f>
        <v>3.9167999999999998</v>
      </c>
      <c r="E21" s="7"/>
      <c r="F21" s="60">
        <v>350</v>
      </c>
      <c r="G21" s="131" t="s">
        <v>42</v>
      </c>
      <c r="H21" s="132"/>
      <c r="I21" s="131" t="s">
        <v>49</v>
      </c>
      <c r="J21" s="132"/>
      <c r="K21" s="131" t="s">
        <v>56</v>
      </c>
      <c r="L21" s="132"/>
      <c r="M21" s="131" t="s">
        <v>62</v>
      </c>
      <c r="N21" s="132"/>
    </row>
    <row r="22" spans="1:14" ht="17.25" thickBot="1">
      <c r="A22" s="7"/>
      <c r="B22" s="10" t="s">
        <v>13</v>
      </c>
      <c r="C22" s="4">
        <v>510</v>
      </c>
      <c r="D22" s="1">
        <f>C22*B9*0.018</f>
        <v>4.4063999999999997</v>
      </c>
      <c r="E22" s="7"/>
      <c r="F22" s="60">
        <v>400</v>
      </c>
      <c r="G22" s="131" t="s">
        <v>43</v>
      </c>
      <c r="H22" s="132"/>
      <c r="I22" s="131" t="s">
        <v>50</v>
      </c>
      <c r="J22" s="132"/>
      <c r="K22" s="131" t="s">
        <v>57</v>
      </c>
      <c r="L22" s="132"/>
      <c r="M22" s="131" t="s">
        <v>63</v>
      </c>
      <c r="N22" s="132"/>
    </row>
    <row r="23" spans="1:14" ht="17.25" thickBot="1">
      <c r="A23" s="7"/>
      <c r="B23" s="10" t="s">
        <v>14</v>
      </c>
      <c r="C23" s="4">
        <v>520</v>
      </c>
      <c r="D23" s="1">
        <f>C23*B9*0.016</f>
        <v>3.9935999999999998</v>
      </c>
      <c r="E23" s="7"/>
      <c r="F23" s="60">
        <v>450</v>
      </c>
      <c r="G23" s="131" t="s">
        <v>44</v>
      </c>
      <c r="H23" s="132"/>
      <c r="I23" s="131" t="s">
        <v>51</v>
      </c>
      <c r="J23" s="132"/>
      <c r="K23" s="131" t="s">
        <v>58</v>
      </c>
      <c r="L23" s="132"/>
      <c r="M23" s="131" t="s">
        <v>64</v>
      </c>
      <c r="N23" s="132"/>
    </row>
    <row r="24" spans="1:14" ht="17.25" thickBot="1">
      <c r="A24" s="7"/>
      <c r="B24" s="10" t="s">
        <v>15</v>
      </c>
      <c r="C24" s="4">
        <v>520</v>
      </c>
      <c r="D24" s="1">
        <f>C24*B9*0.018</f>
        <v>4.4927999999999999</v>
      </c>
      <c r="E24" s="7"/>
      <c r="F24" s="60">
        <v>500</v>
      </c>
      <c r="G24" s="131" t="s">
        <v>45</v>
      </c>
      <c r="H24" s="132"/>
      <c r="I24" s="131" t="s">
        <v>52</v>
      </c>
      <c r="J24" s="132"/>
      <c r="K24" s="131" t="s">
        <v>59</v>
      </c>
      <c r="L24" s="132"/>
      <c r="M24" s="131" t="s">
        <v>65</v>
      </c>
      <c r="N24" s="132"/>
    </row>
    <row r="25" spans="1:14" ht="17.25" thickBot="1">
      <c r="A25" s="7"/>
      <c r="B25" s="10" t="s">
        <v>16</v>
      </c>
      <c r="C25" s="4">
        <v>530</v>
      </c>
      <c r="D25" s="1">
        <f>C25*B9*0.016</f>
        <v>4.0703999999999994</v>
      </c>
      <c r="E25" s="7"/>
      <c r="F25" s="60">
        <v>550</v>
      </c>
      <c r="G25" s="131" t="s">
        <v>46</v>
      </c>
      <c r="H25" s="132"/>
      <c r="I25" s="131" t="s">
        <v>53</v>
      </c>
      <c r="J25" s="132"/>
      <c r="K25" s="131" t="s">
        <v>95</v>
      </c>
      <c r="L25" s="132"/>
      <c r="M25" s="131" t="s">
        <v>66</v>
      </c>
      <c r="N25" s="132"/>
    </row>
    <row r="26" spans="1:14" ht="17.25" thickBot="1">
      <c r="A26" s="7"/>
      <c r="B26" s="10" t="s">
        <v>17</v>
      </c>
      <c r="C26" s="4">
        <v>530</v>
      </c>
      <c r="D26" s="1">
        <f>C26*B9*0.018</f>
        <v>4.5791999999999993</v>
      </c>
      <c r="E26" s="7"/>
      <c r="F26" s="60">
        <v>600</v>
      </c>
      <c r="G26" s="131" t="s">
        <v>47</v>
      </c>
      <c r="H26" s="132"/>
      <c r="I26" s="131" t="s">
        <v>54</v>
      </c>
      <c r="J26" s="132"/>
      <c r="K26" s="131" t="s">
        <v>60</v>
      </c>
      <c r="L26" s="132"/>
      <c r="M26" s="131" t="s">
        <v>67</v>
      </c>
      <c r="N26" s="132"/>
    </row>
    <row r="27" spans="1:14" ht="17.25" thickBot="1">
      <c r="A27" s="7"/>
      <c r="B27" s="10" t="s">
        <v>18</v>
      </c>
      <c r="C27" s="4">
        <v>660</v>
      </c>
      <c r="D27" s="1">
        <f>C27*B9*0.016</f>
        <v>5.0688000000000004</v>
      </c>
      <c r="E27" s="7"/>
      <c r="F27" s="60">
        <v>650</v>
      </c>
      <c r="G27" s="131" t="s">
        <v>48</v>
      </c>
      <c r="H27" s="132"/>
      <c r="I27" s="131" t="s">
        <v>55</v>
      </c>
      <c r="J27" s="132"/>
      <c r="K27" s="131" t="s">
        <v>61</v>
      </c>
      <c r="L27" s="132"/>
      <c r="M27" s="131" t="s">
        <v>68</v>
      </c>
      <c r="N27" s="132"/>
    </row>
    <row r="28" spans="1:14" ht="16.5">
      <c r="A28" s="7"/>
      <c r="B28" s="10" t="s">
        <v>19</v>
      </c>
      <c r="C28" s="4">
        <v>660</v>
      </c>
      <c r="D28" s="1">
        <f>C28*B9*0.018</f>
        <v>5.7023999999999999</v>
      </c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6.5">
      <c r="A29" s="7"/>
      <c r="B29" s="10" t="s">
        <v>20</v>
      </c>
      <c r="C29" s="4">
        <v>650</v>
      </c>
      <c r="D29" s="1">
        <f>C29*B9*0.016</f>
        <v>4.992</v>
      </c>
      <c r="E29" s="7"/>
      <c r="F29" s="85" t="s">
        <v>431</v>
      </c>
      <c r="G29" s="7"/>
      <c r="H29" s="7"/>
      <c r="I29" s="7"/>
      <c r="J29" s="7"/>
      <c r="L29" s="7"/>
      <c r="M29" s="7"/>
      <c r="N29" s="7"/>
    </row>
    <row r="30" spans="1:14" ht="16.5">
      <c r="A30" s="7"/>
      <c r="B30" s="10" t="s">
        <v>21</v>
      </c>
      <c r="C30" s="4">
        <v>650</v>
      </c>
      <c r="D30" s="1">
        <f>C30*B9*0.018</f>
        <v>5.6159999999999997</v>
      </c>
      <c r="E30" s="7"/>
      <c r="F30" s="7"/>
      <c r="G30" s="7"/>
      <c r="H30" s="7"/>
      <c r="I30" s="7"/>
      <c r="J30" s="7"/>
      <c r="L30" s="7"/>
      <c r="M30" s="7"/>
      <c r="N30" s="7"/>
    </row>
    <row r="31" spans="1:14" ht="16.5">
      <c r="A31" s="7"/>
      <c r="B31" s="10" t="s">
        <v>22</v>
      </c>
      <c r="C31" s="4">
        <v>660</v>
      </c>
      <c r="D31" s="1">
        <f>C31*B9*0.016</f>
        <v>5.0688000000000004</v>
      </c>
      <c r="E31" s="7"/>
      <c r="F31" s="7"/>
      <c r="G31" s="7"/>
      <c r="H31" s="7"/>
      <c r="I31" s="7"/>
      <c r="J31" s="7"/>
      <c r="L31" s="7"/>
      <c r="M31" s="7"/>
      <c r="N31" s="7"/>
    </row>
    <row r="32" spans="1:14" ht="16.5">
      <c r="A32" s="7"/>
      <c r="B32" s="10" t="s">
        <v>23</v>
      </c>
      <c r="C32" s="4">
        <v>660</v>
      </c>
      <c r="D32" s="1">
        <f>C32*B9*0.018</f>
        <v>5.7023999999999999</v>
      </c>
      <c r="E32" s="7"/>
      <c r="F32" s="7"/>
      <c r="G32" s="7"/>
      <c r="H32" s="7"/>
      <c r="I32" s="7"/>
      <c r="J32" s="7"/>
      <c r="L32" s="7"/>
      <c r="M32" s="7"/>
      <c r="N32" s="7"/>
    </row>
    <row r="33" spans="1:14" ht="16.5">
      <c r="A33" s="7"/>
      <c r="B33" s="10" t="s">
        <v>24</v>
      </c>
      <c r="C33" s="4">
        <v>690</v>
      </c>
      <c r="D33" s="1">
        <f>C33*B9*0.016</f>
        <v>5.2991999999999999</v>
      </c>
      <c r="E33" s="7"/>
      <c r="F33" s="7"/>
      <c r="G33" s="7"/>
      <c r="H33" s="7"/>
      <c r="I33" s="7"/>
      <c r="J33" s="7"/>
      <c r="L33" s="7"/>
      <c r="M33" s="7"/>
      <c r="N33" s="7"/>
    </row>
    <row r="34" spans="1:14" ht="16.5">
      <c r="A34" s="7"/>
      <c r="B34" s="10" t="s">
        <v>25</v>
      </c>
      <c r="C34" s="4">
        <v>690</v>
      </c>
      <c r="D34" s="1">
        <f>C34*B9*0.018</f>
        <v>5.9615999999999998</v>
      </c>
      <c r="E34" s="7"/>
      <c r="F34" s="7"/>
      <c r="G34" s="7"/>
      <c r="H34" s="7"/>
      <c r="I34" s="7"/>
      <c r="J34" s="7"/>
      <c r="L34" s="7"/>
      <c r="M34" s="7"/>
      <c r="N34" s="7"/>
    </row>
    <row r="35" spans="1:14" ht="16.5">
      <c r="A35" s="7"/>
      <c r="B35" s="10" t="s">
        <v>26</v>
      </c>
      <c r="C35" s="4">
        <v>750</v>
      </c>
      <c r="D35" s="1">
        <f>C35*B9*0.016</f>
        <v>5.76</v>
      </c>
      <c r="E35" s="7"/>
      <c r="F35" s="7"/>
      <c r="G35" s="7"/>
      <c r="H35" s="7"/>
      <c r="I35" s="7"/>
      <c r="J35" s="7"/>
      <c r="L35" s="7"/>
      <c r="M35" s="7"/>
      <c r="N35" s="7"/>
    </row>
    <row r="36" spans="1:14" ht="16.5">
      <c r="A36" s="7"/>
      <c r="B36" s="10" t="s">
        <v>27</v>
      </c>
      <c r="C36" s="4">
        <v>750</v>
      </c>
      <c r="D36" s="1">
        <f>C36*B9*0.018</f>
        <v>6.4799999999999995</v>
      </c>
      <c r="E36" s="7"/>
      <c r="F36" s="7"/>
      <c r="G36" s="7"/>
      <c r="H36" s="7"/>
      <c r="I36" s="7"/>
      <c r="J36" s="7"/>
      <c r="L36" s="7"/>
      <c r="M36" s="7"/>
      <c r="N36" s="7"/>
    </row>
    <row r="37" spans="1:14" ht="16.5">
      <c r="A37" s="7"/>
      <c r="B37" s="10" t="s">
        <v>28</v>
      </c>
      <c r="C37" s="4">
        <v>800</v>
      </c>
      <c r="D37" s="1">
        <f>C37*B9*0.016</f>
        <v>6.1440000000000001</v>
      </c>
      <c r="E37" s="7"/>
      <c r="F37" s="7"/>
      <c r="G37" s="7"/>
      <c r="H37" s="7"/>
      <c r="I37" s="7"/>
      <c r="J37" s="7"/>
      <c r="L37" s="7"/>
      <c r="M37" s="7"/>
      <c r="N37" s="7"/>
    </row>
    <row r="38" spans="1:14" ht="16.5">
      <c r="A38" s="7"/>
      <c r="B38" s="10" t="s">
        <v>29</v>
      </c>
      <c r="C38" s="4">
        <v>800</v>
      </c>
      <c r="D38" s="1">
        <f>C38*B9*0.018</f>
        <v>6.911999999999999</v>
      </c>
      <c r="E38" s="7"/>
      <c r="F38" s="7"/>
      <c r="G38" s="7"/>
      <c r="H38" s="7"/>
      <c r="I38" s="7"/>
      <c r="J38" s="7"/>
      <c r="L38" s="7"/>
      <c r="M38" s="7"/>
      <c r="N38" s="7"/>
    </row>
    <row r="39" spans="1:14" ht="16.5">
      <c r="A39" s="7"/>
      <c r="B39" s="10" t="s">
        <v>30</v>
      </c>
      <c r="C39" s="4">
        <v>900</v>
      </c>
      <c r="D39" s="1">
        <f>C39*B9*0.016</f>
        <v>6.9119999999999999</v>
      </c>
      <c r="E39" s="7"/>
      <c r="F39" s="7"/>
      <c r="G39" s="7"/>
      <c r="H39" s="7"/>
      <c r="I39" s="7"/>
      <c r="J39" s="7"/>
      <c r="L39" s="7"/>
      <c r="M39" s="7"/>
      <c r="N39" s="7"/>
    </row>
    <row r="40" spans="1:14" ht="16.5">
      <c r="A40" s="7"/>
      <c r="B40" s="10" t="s">
        <v>31</v>
      </c>
      <c r="C40" s="4">
        <v>900</v>
      </c>
      <c r="D40" s="1">
        <f>C40*B9*0.018</f>
        <v>7.7759999999999998</v>
      </c>
      <c r="E40" s="7"/>
      <c r="F40" s="7"/>
      <c r="G40" s="7"/>
      <c r="H40" s="7"/>
      <c r="I40" s="7"/>
      <c r="J40" s="7"/>
      <c r="L40" s="7"/>
      <c r="M40" s="7"/>
      <c r="N40" s="7"/>
    </row>
    <row r="41" spans="1:14" ht="50.25" thickBot="1">
      <c r="A41" s="7"/>
      <c r="B41" s="11" t="s">
        <v>35</v>
      </c>
      <c r="C41" s="5">
        <v>2500</v>
      </c>
      <c r="D41" s="6">
        <f>C41*B9*0.00445</f>
        <v>5.34</v>
      </c>
      <c r="E41" s="7"/>
      <c r="F41" s="7"/>
      <c r="G41" s="7"/>
      <c r="H41" s="7"/>
      <c r="I41" s="7"/>
      <c r="J41" s="7"/>
      <c r="L41" s="7"/>
      <c r="M41" s="7"/>
      <c r="N41" s="7"/>
    </row>
    <row r="42" spans="1:14">
      <c r="A42" s="8"/>
      <c r="B42" s="8"/>
      <c r="C42" s="8"/>
      <c r="D42" s="8"/>
      <c r="E42" s="8"/>
      <c r="F42" s="8"/>
      <c r="G42" s="7"/>
      <c r="H42" s="7"/>
      <c r="I42" s="7"/>
      <c r="J42" s="7"/>
      <c r="L42" s="7"/>
      <c r="M42" s="7"/>
      <c r="N42" s="7"/>
    </row>
  </sheetData>
  <sheetProtection sheet="1" objects="1" scenarios="1"/>
  <protectedRanges>
    <protectedRange sqref="D7" name="ширина_1"/>
    <protectedRange sqref="A7" name="Высота_1"/>
  </protectedRanges>
  <mergeCells count="43">
    <mergeCell ref="M26:N26"/>
    <mergeCell ref="M27:N27"/>
    <mergeCell ref="M20:N20"/>
    <mergeCell ref="M21:N21"/>
    <mergeCell ref="M22:N22"/>
    <mergeCell ref="M23:N23"/>
    <mergeCell ref="M24:N24"/>
    <mergeCell ref="M25:N25"/>
    <mergeCell ref="G26:H26"/>
    <mergeCell ref="I26:J26"/>
    <mergeCell ref="K26:L26"/>
    <mergeCell ref="G27:H27"/>
    <mergeCell ref="I27:J27"/>
    <mergeCell ref="K27:L27"/>
    <mergeCell ref="G24:H24"/>
    <mergeCell ref="I24:J24"/>
    <mergeCell ref="K24:L24"/>
    <mergeCell ref="G25:H25"/>
    <mergeCell ref="I25:J25"/>
    <mergeCell ref="K25:L25"/>
    <mergeCell ref="G22:H22"/>
    <mergeCell ref="I22:J22"/>
    <mergeCell ref="K22:L22"/>
    <mergeCell ref="G23:H23"/>
    <mergeCell ref="I23:J23"/>
    <mergeCell ref="K23:L23"/>
    <mergeCell ref="G21:H21"/>
    <mergeCell ref="I21:J21"/>
    <mergeCell ref="K21:L21"/>
    <mergeCell ref="A7:B7"/>
    <mergeCell ref="D7:E7"/>
    <mergeCell ref="B8:D8"/>
    <mergeCell ref="B9:D9"/>
    <mergeCell ref="G19:L19"/>
    <mergeCell ref="G20:H20"/>
    <mergeCell ref="I20:J20"/>
    <mergeCell ref="K20:L20"/>
    <mergeCell ref="A1:E2"/>
    <mergeCell ref="F1:M2"/>
    <mergeCell ref="A3:E4"/>
    <mergeCell ref="A5:E5"/>
    <mergeCell ref="A6:B6"/>
    <mergeCell ref="D6:E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C6" sqref="C6"/>
    </sheetView>
  </sheetViews>
  <sheetFormatPr defaultRowHeight="15"/>
  <cols>
    <col min="1" max="1" width="12.140625" customWidth="1"/>
    <col min="2" max="2" width="16" customWidth="1"/>
    <col min="3" max="3" width="16.85546875" customWidth="1"/>
    <col min="4" max="4" width="11" customWidth="1"/>
    <col min="6" max="6" width="31" customWidth="1"/>
    <col min="7" max="7" width="22.5703125" customWidth="1"/>
    <col min="8" max="8" width="16.85546875" customWidth="1"/>
    <col min="9" max="9" width="66.5703125" customWidth="1"/>
  </cols>
  <sheetData>
    <row r="1" spans="1:7">
      <c r="A1" s="119" t="s">
        <v>231</v>
      </c>
      <c r="B1" s="120"/>
      <c r="C1" s="120"/>
      <c r="D1" s="120"/>
      <c r="E1" s="120"/>
      <c r="F1" s="119" t="s">
        <v>232</v>
      </c>
      <c r="G1" s="120"/>
    </row>
    <row r="2" spans="1:7" ht="15.75" thickBot="1">
      <c r="A2" s="121"/>
      <c r="B2" s="122"/>
      <c r="C2" s="122"/>
      <c r="D2" s="122"/>
      <c r="E2" s="122"/>
      <c r="F2" s="124"/>
      <c r="G2" s="125"/>
    </row>
    <row r="3" spans="1:7" ht="14.45" customHeight="1">
      <c r="A3" s="127" t="s">
        <v>3</v>
      </c>
      <c r="B3" s="128"/>
      <c r="C3" s="128"/>
      <c r="D3" s="128"/>
      <c r="E3" s="128"/>
      <c r="F3" s="25"/>
      <c r="G3" s="26"/>
    </row>
    <row r="4" spans="1:7" ht="33.6" customHeight="1">
      <c r="A4" s="129"/>
      <c r="B4" s="130"/>
      <c r="C4" s="130"/>
      <c r="D4" s="130"/>
      <c r="E4" s="130"/>
      <c r="F4" s="27"/>
      <c r="G4" s="15"/>
    </row>
    <row r="5" spans="1:7" ht="15" customHeight="1" thickBot="1">
      <c r="A5" s="98" t="s">
        <v>39</v>
      </c>
      <c r="B5" s="99"/>
      <c r="C5" s="99"/>
      <c r="D5" s="99"/>
      <c r="E5" s="99"/>
      <c r="F5" s="27"/>
      <c r="G5" s="15"/>
    </row>
    <row r="6" spans="1:7" ht="40.5" customHeight="1">
      <c r="A6" s="100" t="s">
        <v>1</v>
      </c>
      <c r="B6" s="101"/>
      <c r="C6" s="12" t="s">
        <v>99</v>
      </c>
      <c r="D6" s="102" t="s">
        <v>2</v>
      </c>
      <c r="E6" s="101"/>
      <c r="F6" s="27"/>
      <c r="G6" s="15"/>
    </row>
    <row r="7" spans="1:7" ht="15.95" customHeight="1" thickBot="1">
      <c r="A7" s="105">
        <v>900</v>
      </c>
      <c r="B7" s="106"/>
      <c r="C7" s="13" t="s">
        <v>207</v>
      </c>
      <c r="D7" s="107">
        <v>600</v>
      </c>
      <c r="E7" s="106"/>
      <c r="F7" s="27"/>
      <c r="G7" s="15"/>
    </row>
    <row r="8" spans="1:7" ht="15" customHeight="1" thickBot="1">
      <c r="A8" s="14"/>
      <c r="B8" s="116" t="s">
        <v>38</v>
      </c>
      <c r="C8" s="117"/>
      <c r="D8" s="118"/>
      <c r="E8" s="16"/>
      <c r="F8" s="27"/>
      <c r="G8" s="15"/>
    </row>
    <row r="9" spans="1:7" ht="18" customHeight="1" thickBot="1">
      <c r="A9" s="17"/>
      <c r="B9" s="111">
        <f>D7*A7/1000000</f>
        <v>0.54</v>
      </c>
      <c r="C9" s="112"/>
      <c r="D9" s="113"/>
      <c r="E9" s="17"/>
      <c r="F9" s="27"/>
      <c r="G9" s="15"/>
    </row>
    <row r="10" spans="1:7" ht="60.75" thickBot="1">
      <c r="A10" s="29" t="s">
        <v>40</v>
      </c>
      <c r="B10" s="19" t="s">
        <v>36</v>
      </c>
      <c r="C10" s="20" t="s">
        <v>37</v>
      </c>
      <c r="D10" s="21" t="s">
        <v>34</v>
      </c>
      <c r="E10" s="7"/>
      <c r="F10" s="23"/>
      <c r="G10" s="15"/>
    </row>
    <row r="11" spans="1:7" ht="14.45" customHeight="1">
      <c r="A11" s="7"/>
      <c r="B11" s="9" t="s">
        <v>32</v>
      </c>
      <c r="C11" s="2">
        <v>760</v>
      </c>
      <c r="D11" s="3">
        <f>B9*C11*0.016</f>
        <v>6.5664000000000007</v>
      </c>
      <c r="E11" s="7"/>
      <c r="F11" s="23"/>
      <c r="G11" s="15"/>
    </row>
    <row r="12" spans="1:7" ht="14.45" customHeight="1">
      <c r="A12" s="7"/>
      <c r="B12" s="10" t="s">
        <v>33</v>
      </c>
      <c r="C12" s="4">
        <v>760</v>
      </c>
      <c r="D12" s="1">
        <f>C12*B9*0.018</f>
        <v>7.3872</v>
      </c>
      <c r="E12" s="7"/>
      <c r="F12" s="23"/>
      <c r="G12" s="15"/>
    </row>
    <row r="13" spans="1:7" ht="14.45" customHeight="1" thickBot="1">
      <c r="A13" s="7"/>
      <c r="B13" s="10" t="s">
        <v>4</v>
      </c>
      <c r="C13" s="4">
        <v>680</v>
      </c>
      <c r="D13" s="1">
        <f>B9*C13*0.016</f>
        <v>5.8752000000000004</v>
      </c>
      <c r="E13" s="7"/>
      <c r="F13" s="24"/>
      <c r="G13" s="28"/>
    </row>
    <row r="14" spans="1:7" ht="15" customHeight="1" thickBot="1">
      <c r="A14" s="7"/>
      <c r="B14" s="10" t="s">
        <v>5</v>
      </c>
      <c r="C14" s="4">
        <v>680</v>
      </c>
      <c r="D14" s="1">
        <f>C14*B9*0.018</f>
        <v>6.6096000000000004</v>
      </c>
      <c r="E14" s="7"/>
      <c r="F14" s="7"/>
      <c r="G14" s="7"/>
    </row>
    <row r="15" spans="1:7" ht="17.25" thickBot="1">
      <c r="A15" s="7"/>
      <c r="B15" s="10" t="s">
        <v>6</v>
      </c>
      <c r="C15" s="4">
        <v>450</v>
      </c>
      <c r="D15" s="1">
        <f>C15*B9*0.016</f>
        <v>3.8880000000000003</v>
      </c>
      <c r="E15" s="7"/>
      <c r="F15" s="32"/>
      <c r="G15" s="7"/>
    </row>
    <row r="16" spans="1:7" ht="17.25" thickBot="1">
      <c r="A16" s="7"/>
      <c r="B16" s="10" t="s">
        <v>7</v>
      </c>
      <c r="C16" s="4">
        <v>450</v>
      </c>
      <c r="D16" s="1">
        <f>C16*B9*0.018</f>
        <v>4.3740000000000006</v>
      </c>
      <c r="E16" s="7"/>
      <c r="F16" s="31"/>
      <c r="G16" s="7"/>
    </row>
    <row r="17" spans="1:9" ht="16.5">
      <c r="A17" s="7"/>
      <c r="B17" s="10" t="s">
        <v>8</v>
      </c>
      <c r="C17" s="4">
        <v>460</v>
      </c>
      <c r="D17" s="1">
        <f>C17*B9*0.016</f>
        <v>3.9744000000000002</v>
      </c>
      <c r="E17" s="7"/>
      <c r="F17" s="7"/>
      <c r="G17" s="7"/>
    </row>
    <row r="18" spans="1:9" ht="28.5" customHeight="1" thickBot="1">
      <c r="A18" s="7"/>
      <c r="B18" s="10" t="s">
        <v>9</v>
      </c>
      <c r="C18" s="4">
        <v>460</v>
      </c>
      <c r="D18" s="1">
        <f>C18*B9*0.018</f>
        <v>4.4711999999999996</v>
      </c>
      <c r="E18" s="7"/>
      <c r="F18" s="29" t="s">
        <v>41</v>
      </c>
      <c r="G18" s="7"/>
    </row>
    <row r="19" spans="1:9" ht="17.25" thickBot="1">
      <c r="A19" s="7"/>
      <c r="B19" s="10" t="s">
        <v>10</v>
      </c>
      <c r="C19" s="4">
        <v>550</v>
      </c>
      <c r="D19" s="1">
        <f>C19*B9*0.016</f>
        <v>4.7519999999999998</v>
      </c>
      <c r="E19" s="7"/>
      <c r="F19" s="7"/>
      <c r="G19" s="63"/>
    </row>
    <row r="20" spans="1:9" ht="94.5" customHeight="1" thickBot="1">
      <c r="A20" s="7"/>
      <c r="B20" s="10" t="s">
        <v>11</v>
      </c>
      <c r="C20" s="4">
        <v>550</v>
      </c>
      <c r="D20" s="1">
        <f>C20*B9*0.018</f>
        <v>5.3459999999999992</v>
      </c>
      <c r="E20" s="7"/>
      <c r="F20" s="64" t="s">
        <v>133</v>
      </c>
      <c r="G20" s="65" t="s">
        <v>134</v>
      </c>
      <c r="H20" s="65" t="s">
        <v>233</v>
      </c>
      <c r="I20" s="72" t="s">
        <v>293</v>
      </c>
    </row>
    <row r="21" spans="1:9" ht="17.25" thickBot="1">
      <c r="A21" s="7"/>
      <c r="B21" s="10" t="s">
        <v>12</v>
      </c>
      <c r="C21" s="4">
        <v>510</v>
      </c>
      <c r="D21" s="1">
        <f>C21*B9*0.016</f>
        <v>4.4064000000000005</v>
      </c>
      <c r="E21" s="7"/>
      <c r="F21" s="67" t="s">
        <v>292</v>
      </c>
      <c r="G21" s="67" t="s">
        <v>209</v>
      </c>
      <c r="H21" s="66" t="s">
        <v>234</v>
      </c>
      <c r="I21" s="66" t="s">
        <v>235</v>
      </c>
    </row>
    <row r="22" spans="1:9" ht="17.25" thickBot="1">
      <c r="A22" s="7"/>
      <c r="B22" s="10" t="s">
        <v>13</v>
      </c>
      <c r="C22" s="4">
        <v>510</v>
      </c>
      <c r="D22" s="1">
        <f>C22*B9*0.018</f>
        <v>4.9572000000000003</v>
      </c>
      <c r="E22" s="7"/>
      <c r="F22" s="67" t="s">
        <v>292</v>
      </c>
      <c r="G22" s="67" t="s">
        <v>211</v>
      </c>
      <c r="H22" s="66" t="s">
        <v>236</v>
      </c>
      <c r="I22" s="66" t="s">
        <v>237</v>
      </c>
    </row>
    <row r="23" spans="1:9" ht="17.25" thickBot="1">
      <c r="A23" s="7"/>
      <c r="B23" s="10" t="s">
        <v>14</v>
      </c>
      <c r="C23" s="4">
        <v>520</v>
      </c>
      <c r="D23" s="1">
        <f>C23*B9*0.016</f>
        <v>4.4927999999999999</v>
      </c>
      <c r="E23" s="7"/>
      <c r="F23" s="67" t="s">
        <v>292</v>
      </c>
      <c r="G23" s="67" t="s">
        <v>212</v>
      </c>
      <c r="H23" s="66" t="s">
        <v>238</v>
      </c>
      <c r="I23" s="66" t="s">
        <v>239</v>
      </c>
    </row>
    <row r="24" spans="1:9" ht="17.25" thickBot="1">
      <c r="A24" s="7"/>
      <c r="B24" s="10" t="s">
        <v>15</v>
      </c>
      <c r="C24" s="4">
        <v>520</v>
      </c>
      <c r="D24" s="1">
        <f>C24*B9*0.018</f>
        <v>5.0544000000000002</v>
      </c>
      <c r="E24" s="7"/>
      <c r="F24" s="67" t="s">
        <v>208</v>
      </c>
      <c r="G24" s="67" t="s">
        <v>214</v>
      </c>
      <c r="H24" s="66" t="s">
        <v>240</v>
      </c>
      <c r="I24" s="66" t="s">
        <v>241</v>
      </c>
    </row>
    <row r="25" spans="1:9" ht="17.25" thickBot="1">
      <c r="A25" s="7"/>
      <c r="B25" s="10" t="s">
        <v>16</v>
      </c>
      <c r="C25" s="4">
        <v>530</v>
      </c>
      <c r="D25" s="1">
        <f>C25*B9*0.016</f>
        <v>4.579200000000001</v>
      </c>
      <c r="E25" s="7"/>
      <c r="F25" s="67" t="s">
        <v>208</v>
      </c>
      <c r="G25" s="67" t="s">
        <v>215</v>
      </c>
      <c r="H25" s="66" t="s">
        <v>242</v>
      </c>
      <c r="I25" s="66" t="s">
        <v>243</v>
      </c>
    </row>
    <row r="26" spans="1:9" ht="17.25" thickBot="1">
      <c r="A26" s="7"/>
      <c r="B26" s="10" t="s">
        <v>17</v>
      </c>
      <c r="C26" s="4">
        <v>530</v>
      </c>
      <c r="D26" s="1">
        <f>C26*B9*0.018</f>
        <v>5.1516000000000002</v>
      </c>
      <c r="E26" s="7"/>
      <c r="F26" s="67" t="s">
        <v>208</v>
      </c>
      <c r="G26" s="67" t="s">
        <v>278</v>
      </c>
      <c r="H26" s="66" t="s">
        <v>244</v>
      </c>
      <c r="I26" s="66" t="s">
        <v>245</v>
      </c>
    </row>
    <row r="27" spans="1:9" ht="17.25" thickBot="1">
      <c r="A27" s="7"/>
      <c r="B27" s="10" t="s">
        <v>18</v>
      </c>
      <c r="C27" s="4">
        <v>660</v>
      </c>
      <c r="D27" s="1">
        <f>C27*B9*0.016</f>
        <v>5.7024000000000008</v>
      </c>
      <c r="E27" s="7"/>
      <c r="F27" s="67" t="s">
        <v>210</v>
      </c>
      <c r="G27" s="67" t="s">
        <v>117</v>
      </c>
      <c r="H27" s="66" t="s">
        <v>246</v>
      </c>
      <c r="I27" s="66" t="s">
        <v>247</v>
      </c>
    </row>
    <row r="28" spans="1:9" ht="17.25" thickBot="1">
      <c r="A28" s="7"/>
      <c r="B28" s="10" t="s">
        <v>19</v>
      </c>
      <c r="C28" s="4">
        <v>660</v>
      </c>
      <c r="D28" s="1">
        <f>C28*B9*0.018</f>
        <v>6.4152000000000005</v>
      </c>
      <c r="E28" s="7"/>
      <c r="F28" s="67" t="s">
        <v>210</v>
      </c>
      <c r="G28" s="67" t="s">
        <v>279</v>
      </c>
      <c r="H28" s="66" t="s">
        <v>248</v>
      </c>
      <c r="I28" s="66" t="s">
        <v>249</v>
      </c>
    </row>
    <row r="29" spans="1:9" ht="17.25" thickBot="1">
      <c r="A29" s="7"/>
      <c r="B29" s="10" t="s">
        <v>20</v>
      </c>
      <c r="C29" s="4">
        <v>650</v>
      </c>
      <c r="D29" s="1">
        <f>C29*B9*0.016</f>
        <v>5.6160000000000005</v>
      </c>
      <c r="E29" s="7"/>
      <c r="F29" s="67" t="s">
        <v>210</v>
      </c>
      <c r="G29" s="67" t="s">
        <v>280</v>
      </c>
      <c r="H29" s="66" t="s">
        <v>250</v>
      </c>
      <c r="I29" s="66" t="s">
        <v>251</v>
      </c>
    </row>
    <row r="30" spans="1:9" ht="17.25" thickBot="1">
      <c r="A30" s="7"/>
      <c r="B30" s="10" t="s">
        <v>21</v>
      </c>
      <c r="C30" s="4">
        <v>650</v>
      </c>
      <c r="D30" s="1">
        <f>C30*B9*0.018</f>
        <v>6.3179999999999996</v>
      </c>
      <c r="E30" s="7"/>
      <c r="F30" s="67" t="s">
        <v>210</v>
      </c>
      <c r="G30" s="67" t="s">
        <v>281</v>
      </c>
      <c r="H30" s="66" t="s">
        <v>252</v>
      </c>
      <c r="I30" s="66" t="s">
        <v>253</v>
      </c>
    </row>
    <row r="31" spans="1:9" ht="17.25" thickBot="1">
      <c r="A31" s="7"/>
      <c r="B31" s="10" t="s">
        <v>22</v>
      </c>
      <c r="C31" s="4">
        <v>660</v>
      </c>
      <c r="D31" s="1">
        <f>C31*B9*0.016</f>
        <v>5.7024000000000008</v>
      </c>
      <c r="E31" s="7"/>
      <c r="F31" s="67" t="s">
        <v>213</v>
      </c>
      <c r="G31" s="67" t="s">
        <v>282</v>
      </c>
      <c r="H31" s="66" t="s">
        <v>254</v>
      </c>
      <c r="I31" s="66" t="s">
        <v>255</v>
      </c>
    </row>
    <row r="32" spans="1:9" ht="17.25" thickBot="1">
      <c r="A32" s="7"/>
      <c r="B32" s="10" t="s">
        <v>23</v>
      </c>
      <c r="C32" s="4">
        <v>660</v>
      </c>
      <c r="D32" s="1">
        <f>C32*B9*0.018</f>
        <v>6.4152000000000005</v>
      </c>
      <c r="E32" s="7"/>
      <c r="F32" s="67" t="s">
        <v>213</v>
      </c>
      <c r="G32" s="67" t="s">
        <v>283</v>
      </c>
      <c r="H32" s="66" t="s">
        <v>256</v>
      </c>
      <c r="I32" s="66" t="s">
        <v>257</v>
      </c>
    </row>
    <row r="33" spans="1:9" ht="17.25" thickBot="1">
      <c r="A33" s="7"/>
      <c r="B33" s="10" t="s">
        <v>24</v>
      </c>
      <c r="C33" s="4">
        <v>690</v>
      </c>
      <c r="D33" s="1">
        <f>C33*B9*0.016</f>
        <v>5.9616000000000007</v>
      </c>
      <c r="E33" s="7"/>
      <c r="F33" s="67" t="s">
        <v>213</v>
      </c>
      <c r="G33" s="67" t="s">
        <v>284</v>
      </c>
      <c r="H33" s="66" t="s">
        <v>258</v>
      </c>
      <c r="I33" s="66" t="s">
        <v>259</v>
      </c>
    </row>
    <row r="34" spans="1:9" ht="17.25" thickBot="1">
      <c r="A34" s="7"/>
      <c r="B34" s="10" t="s">
        <v>25</v>
      </c>
      <c r="C34" s="4">
        <v>690</v>
      </c>
      <c r="D34" s="1">
        <f>C34*B9*0.018</f>
        <v>6.7068000000000003</v>
      </c>
      <c r="E34" s="7"/>
      <c r="F34" s="67" t="s">
        <v>213</v>
      </c>
      <c r="G34" s="67" t="s">
        <v>285</v>
      </c>
      <c r="H34" s="66" t="s">
        <v>260</v>
      </c>
      <c r="I34" s="66" t="s">
        <v>261</v>
      </c>
    </row>
    <row r="35" spans="1:9" ht="17.25" thickBot="1">
      <c r="A35" s="7"/>
      <c r="B35" s="10" t="s">
        <v>26</v>
      </c>
      <c r="C35" s="4">
        <v>750</v>
      </c>
      <c r="D35" s="1">
        <f>C35*B9*0.016</f>
        <v>6.48</v>
      </c>
      <c r="E35" s="7"/>
      <c r="F35" s="68"/>
      <c r="G35" s="68" t="s">
        <v>286</v>
      </c>
      <c r="H35" s="69" t="s">
        <v>262</v>
      </c>
      <c r="I35" s="69" t="s">
        <v>263</v>
      </c>
    </row>
    <row r="36" spans="1:9" ht="17.25" thickBot="1">
      <c r="A36" s="7"/>
      <c r="B36" s="10" t="s">
        <v>27</v>
      </c>
      <c r="C36" s="4">
        <v>750</v>
      </c>
      <c r="D36" s="1">
        <f>C36*B9*0.018</f>
        <v>7.2899999999999991</v>
      </c>
      <c r="E36" s="7"/>
      <c r="F36" s="68"/>
      <c r="G36" s="68" t="s">
        <v>287</v>
      </c>
      <c r="H36" s="69" t="s">
        <v>264</v>
      </c>
      <c r="I36" s="69" t="s">
        <v>265</v>
      </c>
    </row>
    <row r="37" spans="1:9" ht="17.25" thickBot="1">
      <c r="A37" s="7"/>
      <c r="B37" s="10" t="s">
        <v>28</v>
      </c>
      <c r="C37" s="4">
        <v>800</v>
      </c>
      <c r="D37" s="1">
        <f>C37*B9*0.016</f>
        <v>6.9119999999999999</v>
      </c>
      <c r="E37" s="7"/>
      <c r="F37" s="68"/>
      <c r="G37" s="68" t="s">
        <v>288</v>
      </c>
      <c r="H37" s="69" t="s">
        <v>266</v>
      </c>
      <c r="I37" s="69" t="s">
        <v>267</v>
      </c>
    </row>
    <row r="38" spans="1:9" ht="17.25" thickBot="1">
      <c r="A38" s="7"/>
      <c r="B38" s="10" t="s">
        <v>29</v>
      </c>
      <c r="C38" s="4">
        <v>800</v>
      </c>
      <c r="D38" s="1">
        <f>C38*B9*0.018</f>
        <v>7.7759999999999998</v>
      </c>
      <c r="E38" s="7"/>
      <c r="F38" s="68"/>
      <c r="G38" s="68" t="s">
        <v>289</v>
      </c>
      <c r="H38" s="69" t="s">
        <v>268</v>
      </c>
      <c r="I38" s="69" t="s">
        <v>269</v>
      </c>
    </row>
    <row r="39" spans="1:9" ht="17.25" thickBot="1">
      <c r="A39" s="7"/>
      <c r="B39" s="10" t="s">
        <v>30</v>
      </c>
      <c r="C39" s="4">
        <v>900</v>
      </c>
      <c r="D39" s="1">
        <f>C39*B9*0.016</f>
        <v>7.7760000000000007</v>
      </c>
      <c r="E39" s="7"/>
      <c r="F39" s="68"/>
      <c r="G39" s="68" t="s">
        <v>290</v>
      </c>
      <c r="H39" s="69" t="s">
        <v>270</v>
      </c>
      <c r="I39" s="69" t="s">
        <v>271</v>
      </c>
    </row>
    <row r="40" spans="1:9" ht="17.25" thickBot="1">
      <c r="A40" s="7"/>
      <c r="B40" s="10" t="s">
        <v>31</v>
      </c>
      <c r="C40" s="4">
        <v>900</v>
      </c>
      <c r="D40" s="1">
        <f>C40*B9*0.018</f>
        <v>8.7480000000000011</v>
      </c>
      <c r="E40" s="7"/>
      <c r="F40" s="68"/>
      <c r="G40" s="68" t="s">
        <v>291</v>
      </c>
      <c r="H40" s="69" t="s">
        <v>272</v>
      </c>
      <c r="I40" s="69" t="s">
        <v>273</v>
      </c>
    </row>
    <row r="41" spans="1:9" ht="50.25" thickBot="1">
      <c r="A41" s="7"/>
      <c r="B41" s="11" t="s">
        <v>35</v>
      </c>
      <c r="C41" s="5">
        <v>2500</v>
      </c>
      <c r="D41" s="6">
        <f>C41*B9*0.00445</f>
        <v>6.0075000000000003</v>
      </c>
      <c r="E41" s="7"/>
      <c r="F41" s="68"/>
      <c r="G41" s="70"/>
      <c r="H41" s="69" t="s">
        <v>274</v>
      </c>
      <c r="I41" s="69" t="s">
        <v>275</v>
      </c>
    </row>
    <row r="42" spans="1:9" ht="16.5" thickBot="1">
      <c r="A42" s="8"/>
      <c r="B42" s="8"/>
      <c r="C42" s="8"/>
      <c r="D42" s="8"/>
      <c r="E42" s="8"/>
      <c r="F42" s="68"/>
      <c r="G42" s="70"/>
      <c r="H42" s="69" t="s">
        <v>276</v>
      </c>
      <c r="I42" s="69" t="s">
        <v>277</v>
      </c>
    </row>
  </sheetData>
  <sheetProtection sheet="1" objects="1" scenarios="1"/>
  <protectedRanges>
    <protectedRange sqref="D7" name="ширина_1"/>
    <protectedRange sqref="A7" name="Высота_1"/>
  </protectedRanges>
  <mergeCells count="10">
    <mergeCell ref="F1:G2"/>
    <mergeCell ref="A3:E4"/>
    <mergeCell ref="A5:E5"/>
    <mergeCell ref="A6:B6"/>
    <mergeCell ref="D6:E6"/>
    <mergeCell ref="A7:B7"/>
    <mergeCell ref="D7:E7"/>
    <mergeCell ref="B8:D8"/>
    <mergeCell ref="B9:D9"/>
    <mergeCell ref="A1:E2"/>
  </mergeCells>
  <phoneticPr fontId="17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2"/>
  <sheetViews>
    <sheetView workbookViewId="0">
      <selection activeCell="C6" sqref="C6"/>
    </sheetView>
  </sheetViews>
  <sheetFormatPr defaultRowHeight="15"/>
  <cols>
    <col min="1" max="1" width="12.140625" customWidth="1"/>
    <col min="2" max="2" width="16" customWidth="1"/>
    <col min="3" max="3" width="16.85546875" customWidth="1"/>
    <col min="4" max="4" width="11" customWidth="1"/>
    <col min="6" max="6" width="31" customWidth="1"/>
    <col min="7" max="7" width="22.5703125" customWidth="1"/>
    <col min="8" max="8" width="16.85546875" customWidth="1"/>
    <col min="9" max="9" width="66.5703125" customWidth="1"/>
  </cols>
  <sheetData>
    <row r="1" spans="1:7">
      <c r="A1" s="119" t="s">
        <v>216</v>
      </c>
      <c r="B1" s="120"/>
      <c r="C1" s="120"/>
      <c r="D1" s="120"/>
      <c r="E1" s="120"/>
      <c r="F1" s="119" t="s">
        <v>217</v>
      </c>
      <c r="G1" s="120"/>
    </row>
    <row r="2" spans="1:7" ht="15.75" thickBot="1">
      <c r="A2" s="121"/>
      <c r="B2" s="122"/>
      <c r="C2" s="122"/>
      <c r="D2" s="122"/>
      <c r="E2" s="122"/>
      <c r="F2" s="124"/>
      <c r="G2" s="125"/>
    </row>
    <row r="3" spans="1:7" ht="14.45" customHeight="1">
      <c r="A3" s="127" t="s">
        <v>3</v>
      </c>
      <c r="B3" s="128"/>
      <c r="C3" s="128"/>
      <c r="D3" s="128"/>
      <c r="E3" s="128"/>
      <c r="F3" s="25"/>
      <c r="G3" s="26"/>
    </row>
    <row r="4" spans="1:7" ht="33.6" customHeight="1">
      <c r="A4" s="129"/>
      <c r="B4" s="130"/>
      <c r="C4" s="130"/>
      <c r="D4" s="130"/>
      <c r="E4" s="130"/>
      <c r="F4" s="27"/>
      <c r="G4" s="15"/>
    </row>
    <row r="5" spans="1:7" ht="15" customHeight="1" thickBot="1">
      <c r="A5" s="98" t="s">
        <v>39</v>
      </c>
      <c r="B5" s="99"/>
      <c r="C5" s="99"/>
      <c r="D5" s="99"/>
      <c r="E5" s="99"/>
      <c r="F5" s="27"/>
      <c r="G5" s="15"/>
    </row>
    <row r="6" spans="1:7" ht="40.5" customHeight="1">
      <c r="A6" s="100" t="s">
        <v>1</v>
      </c>
      <c r="B6" s="101"/>
      <c r="C6" s="12" t="s">
        <v>99</v>
      </c>
      <c r="D6" s="102" t="s">
        <v>2</v>
      </c>
      <c r="E6" s="101"/>
      <c r="F6" s="27"/>
      <c r="G6" s="15"/>
    </row>
    <row r="7" spans="1:7" ht="15.95" customHeight="1" thickBot="1">
      <c r="A7" s="105">
        <v>900</v>
      </c>
      <c r="B7" s="106"/>
      <c r="C7" s="13" t="s">
        <v>218</v>
      </c>
      <c r="D7" s="107">
        <v>600</v>
      </c>
      <c r="E7" s="106"/>
      <c r="F7" s="27"/>
      <c r="G7" s="15"/>
    </row>
    <row r="8" spans="1:7" ht="15" customHeight="1" thickBot="1">
      <c r="A8" s="14"/>
      <c r="B8" s="116" t="s">
        <v>38</v>
      </c>
      <c r="C8" s="117"/>
      <c r="D8" s="118"/>
      <c r="E8" s="16"/>
      <c r="F8" s="27"/>
      <c r="G8" s="15"/>
    </row>
    <row r="9" spans="1:7" ht="18" customHeight="1" thickBot="1">
      <c r="A9" s="17"/>
      <c r="B9" s="111">
        <f>D7*A7/1000000</f>
        <v>0.54</v>
      </c>
      <c r="C9" s="112"/>
      <c r="D9" s="113"/>
      <c r="E9" s="17"/>
      <c r="F9" s="27"/>
      <c r="G9" s="15"/>
    </row>
    <row r="10" spans="1:7" ht="60.75" thickBot="1">
      <c r="A10" s="29" t="s">
        <v>40</v>
      </c>
      <c r="B10" s="19" t="s">
        <v>36</v>
      </c>
      <c r="C10" s="20" t="s">
        <v>37</v>
      </c>
      <c r="D10" s="21" t="s">
        <v>34</v>
      </c>
      <c r="E10" s="7"/>
      <c r="F10" s="23"/>
      <c r="G10" s="15"/>
    </row>
    <row r="11" spans="1:7" ht="14.45" customHeight="1">
      <c r="A11" s="7"/>
      <c r="B11" s="9" t="s">
        <v>32</v>
      </c>
      <c r="C11" s="2">
        <v>760</v>
      </c>
      <c r="D11" s="3">
        <f>B9*C11*0.016</f>
        <v>6.5664000000000007</v>
      </c>
      <c r="E11" s="7"/>
      <c r="F11" s="23"/>
      <c r="G11" s="15"/>
    </row>
    <row r="12" spans="1:7" ht="14.45" customHeight="1">
      <c r="A12" s="7"/>
      <c r="B12" s="10" t="s">
        <v>33</v>
      </c>
      <c r="C12" s="4">
        <v>760</v>
      </c>
      <c r="D12" s="1">
        <f>C12*B9*0.018</f>
        <v>7.3872</v>
      </c>
      <c r="E12" s="7"/>
      <c r="F12" s="23"/>
      <c r="G12" s="15"/>
    </row>
    <row r="13" spans="1:7" ht="14.45" customHeight="1" thickBot="1">
      <c r="A13" s="7"/>
      <c r="B13" s="10" t="s">
        <v>4</v>
      </c>
      <c r="C13" s="4">
        <v>680</v>
      </c>
      <c r="D13" s="1">
        <f>B9*C13*0.016</f>
        <v>5.8752000000000004</v>
      </c>
      <c r="E13" s="7"/>
      <c r="F13" s="24"/>
      <c r="G13" s="28"/>
    </row>
    <row r="14" spans="1:7" ht="15" customHeight="1" thickBot="1">
      <c r="A14" s="7"/>
      <c r="B14" s="10" t="s">
        <v>5</v>
      </c>
      <c r="C14" s="4">
        <v>680</v>
      </c>
      <c r="D14" s="1">
        <f>C14*B9*0.018</f>
        <v>6.6096000000000004</v>
      </c>
      <c r="E14" s="7"/>
      <c r="F14" s="7"/>
      <c r="G14" s="7"/>
    </row>
    <row r="15" spans="1:7" ht="17.25" thickBot="1">
      <c r="A15" s="7"/>
      <c r="B15" s="10" t="s">
        <v>6</v>
      </c>
      <c r="C15" s="4">
        <v>450</v>
      </c>
      <c r="D15" s="1">
        <f>C15*B9*0.016</f>
        <v>3.8880000000000003</v>
      </c>
      <c r="E15" s="7"/>
      <c r="F15" s="32"/>
      <c r="G15" s="7"/>
    </row>
    <row r="16" spans="1:7" ht="17.25" thickBot="1">
      <c r="A16" s="7"/>
      <c r="B16" s="10" t="s">
        <v>7</v>
      </c>
      <c r="C16" s="4">
        <v>450</v>
      </c>
      <c r="D16" s="1">
        <f>C16*B9*0.018</f>
        <v>4.3740000000000006</v>
      </c>
      <c r="E16" s="7"/>
      <c r="F16" s="31"/>
      <c r="G16" s="7"/>
    </row>
    <row r="17" spans="1:9" ht="16.5">
      <c r="A17" s="7"/>
      <c r="B17" s="10" t="s">
        <v>8</v>
      </c>
      <c r="C17" s="4">
        <v>460</v>
      </c>
      <c r="D17" s="1">
        <f>C17*B9*0.016</f>
        <v>3.9744000000000002</v>
      </c>
      <c r="E17" s="7"/>
      <c r="F17" s="7"/>
      <c r="G17" s="7"/>
    </row>
    <row r="18" spans="1:9" ht="28.5" customHeight="1" thickBot="1">
      <c r="A18" s="7"/>
      <c r="B18" s="10" t="s">
        <v>9</v>
      </c>
      <c r="C18" s="4">
        <v>460</v>
      </c>
      <c r="D18" s="1">
        <f>C18*B9*0.018</f>
        <v>4.4711999999999996</v>
      </c>
      <c r="E18" s="7"/>
      <c r="F18" s="29" t="s">
        <v>41</v>
      </c>
      <c r="G18" s="7"/>
    </row>
    <row r="19" spans="1:9" ht="17.25" thickBot="1">
      <c r="A19" s="7"/>
      <c r="B19" s="10" t="s">
        <v>10</v>
      </c>
      <c r="C19" s="4">
        <v>550</v>
      </c>
      <c r="D19" s="1">
        <f>C19*B9*0.016</f>
        <v>4.7519999999999998</v>
      </c>
      <c r="E19" s="7"/>
      <c r="F19" s="7"/>
      <c r="G19" s="63"/>
    </row>
    <row r="20" spans="1:9" ht="94.5" customHeight="1" thickBot="1">
      <c r="A20" s="7"/>
      <c r="B20" s="10" t="s">
        <v>11</v>
      </c>
      <c r="C20" s="4">
        <v>550</v>
      </c>
      <c r="D20" s="1">
        <f>C20*B9*0.018</f>
        <v>5.3459999999999992</v>
      </c>
      <c r="E20" s="7"/>
      <c r="F20" s="64" t="s">
        <v>133</v>
      </c>
      <c r="G20" s="65" t="s">
        <v>134</v>
      </c>
      <c r="H20" s="65" t="s">
        <v>233</v>
      </c>
      <c r="I20" s="72" t="s">
        <v>293</v>
      </c>
    </row>
    <row r="21" spans="1:9" ht="17.25" thickBot="1">
      <c r="A21" s="7"/>
      <c r="B21" s="10" t="s">
        <v>12</v>
      </c>
      <c r="C21" s="4">
        <v>510</v>
      </c>
      <c r="D21" s="1">
        <f>C21*B9*0.016</f>
        <v>4.4064000000000005</v>
      </c>
      <c r="E21" s="7"/>
      <c r="F21" s="67">
        <v>370</v>
      </c>
      <c r="G21" s="67" t="s">
        <v>296</v>
      </c>
      <c r="H21" s="66" t="s">
        <v>294</v>
      </c>
      <c r="I21" s="66" t="s">
        <v>295</v>
      </c>
    </row>
    <row r="22" spans="1:9" ht="17.25" thickBot="1">
      <c r="A22" s="7"/>
      <c r="B22" s="10" t="s">
        <v>13</v>
      </c>
      <c r="C22" s="4">
        <v>510</v>
      </c>
      <c r="D22" s="1">
        <f>C22*B9*0.018</f>
        <v>4.9572000000000003</v>
      </c>
      <c r="E22" s="7"/>
      <c r="F22" s="67">
        <v>370</v>
      </c>
      <c r="G22" s="67" t="s">
        <v>219</v>
      </c>
      <c r="H22" s="66" t="s">
        <v>311</v>
      </c>
      <c r="I22" s="66" t="s">
        <v>312</v>
      </c>
    </row>
    <row r="23" spans="1:9" ht="17.25" thickBot="1">
      <c r="A23" s="7"/>
      <c r="B23" s="10" t="s">
        <v>14</v>
      </c>
      <c r="C23" s="4">
        <v>520</v>
      </c>
      <c r="D23" s="1">
        <f>C23*B9*0.016</f>
        <v>4.4927999999999999</v>
      </c>
      <c r="E23" s="7"/>
      <c r="F23" s="67">
        <v>400</v>
      </c>
      <c r="G23" s="67" t="s">
        <v>297</v>
      </c>
      <c r="H23" s="66" t="s">
        <v>294</v>
      </c>
      <c r="I23" s="66" t="s">
        <v>295</v>
      </c>
    </row>
    <row r="24" spans="1:9" ht="17.25" thickBot="1">
      <c r="A24" s="7"/>
      <c r="B24" s="10" t="s">
        <v>15</v>
      </c>
      <c r="C24" s="4">
        <v>520</v>
      </c>
      <c r="D24" s="1">
        <f>C24*B9*0.018</f>
        <v>5.0544000000000002</v>
      </c>
      <c r="E24" s="7"/>
      <c r="F24" s="67">
        <v>400</v>
      </c>
      <c r="G24" s="73" t="s">
        <v>220</v>
      </c>
      <c r="H24" s="66" t="s">
        <v>311</v>
      </c>
      <c r="I24" s="66" t="s">
        <v>312</v>
      </c>
    </row>
    <row r="25" spans="1:9" ht="17.25" thickBot="1">
      <c r="A25" s="7"/>
      <c r="B25" s="10" t="s">
        <v>16</v>
      </c>
      <c r="C25" s="4">
        <v>530</v>
      </c>
      <c r="D25" s="1">
        <f>C25*B9*0.016</f>
        <v>4.579200000000001</v>
      </c>
      <c r="E25" s="7"/>
      <c r="F25" s="67">
        <v>450</v>
      </c>
      <c r="G25" s="67" t="s">
        <v>298</v>
      </c>
      <c r="H25" s="66" t="s">
        <v>294</v>
      </c>
      <c r="I25" s="66" t="s">
        <v>295</v>
      </c>
    </row>
    <row r="26" spans="1:9" ht="17.25" thickBot="1">
      <c r="A26" s="7"/>
      <c r="B26" s="10" t="s">
        <v>17</v>
      </c>
      <c r="C26" s="4">
        <v>530</v>
      </c>
      <c r="D26" s="1">
        <f>C26*B9*0.018</f>
        <v>5.1516000000000002</v>
      </c>
      <c r="E26" s="7"/>
      <c r="F26" s="67">
        <v>450</v>
      </c>
      <c r="G26" s="67" t="s">
        <v>221</v>
      </c>
      <c r="H26" s="66" t="s">
        <v>311</v>
      </c>
      <c r="I26" s="66" t="s">
        <v>312</v>
      </c>
    </row>
    <row r="27" spans="1:9" ht="17.25" thickBot="1">
      <c r="A27" s="7"/>
      <c r="B27" s="10" t="s">
        <v>18</v>
      </c>
      <c r="C27" s="4">
        <v>660</v>
      </c>
      <c r="D27" s="1">
        <f>C27*B9*0.016</f>
        <v>5.7024000000000008</v>
      </c>
      <c r="E27" s="7"/>
      <c r="F27" s="67">
        <v>500</v>
      </c>
      <c r="G27" s="67" t="s">
        <v>299</v>
      </c>
      <c r="H27" s="66" t="s">
        <v>294</v>
      </c>
      <c r="I27" s="66" t="s">
        <v>295</v>
      </c>
    </row>
    <row r="28" spans="1:9" ht="17.25" thickBot="1">
      <c r="A28" s="7"/>
      <c r="B28" s="10" t="s">
        <v>19</v>
      </c>
      <c r="C28" s="4">
        <v>660</v>
      </c>
      <c r="D28" s="1">
        <f>C28*B9*0.018</f>
        <v>6.4152000000000005</v>
      </c>
      <c r="E28" s="7"/>
      <c r="F28" s="67">
        <v>500</v>
      </c>
      <c r="G28" s="67" t="s">
        <v>222</v>
      </c>
      <c r="H28" s="66" t="s">
        <v>311</v>
      </c>
      <c r="I28" s="66" t="s">
        <v>312</v>
      </c>
    </row>
    <row r="29" spans="1:9" ht="17.25" thickBot="1">
      <c r="A29" s="7"/>
      <c r="B29" s="10" t="s">
        <v>20</v>
      </c>
      <c r="C29" s="4">
        <v>650</v>
      </c>
      <c r="D29" s="1">
        <f>C29*B9*0.016</f>
        <v>5.6160000000000005</v>
      </c>
      <c r="E29" s="7"/>
      <c r="F29" s="67">
        <v>500</v>
      </c>
      <c r="G29" s="73" t="s">
        <v>220</v>
      </c>
      <c r="H29" s="66" t="s">
        <v>307</v>
      </c>
      <c r="I29" s="66" t="s">
        <v>308</v>
      </c>
    </row>
    <row r="30" spans="1:9" ht="17.25" thickBot="1">
      <c r="A30" s="7"/>
      <c r="B30" s="10" t="s">
        <v>21</v>
      </c>
      <c r="C30" s="4">
        <v>650</v>
      </c>
      <c r="D30" s="1">
        <f>C30*B9*0.018</f>
        <v>6.3179999999999996</v>
      </c>
      <c r="E30" s="7"/>
      <c r="F30" s="67">
        <v>500</v>
      </c>
      <c r="G30" s="67" t="s">
        <v>223</v>
      </c>
      <c r="H30" s="66" t="s">
        <v>313</v>
      </c>
      <c r="I30" s="66" t="s">
        <v>314</v>
      </c>
    </row>
    <row r="31" spans="1:9" ht="17.25" thickBot="1">
      <c r="A31" s="7"/>
      <c r="B31" s="10" t="s">
        <v>22</v>
      </c>
      <c r="C31" s="4">
        <v>660</v>
      </c>
      <c r="D31" s="1">
        <f>C31*B9*0.016</f>
        <v>5.7024000000000008</v>
      </c>
      <c r="E31" s="7"/>
      <c r="F31" s="67">
        <v>550</v>
      </c>
      <c r="G31" s="67" t="s">
        <v>300</v>
      </c>
      <c r="H31" s="66" t="s">
        <v>307</v>
      </c>
      <c r="I31" s="66" t="s">
        <v>308</v>
      </c>
    </row>
    <row r="32" spans="1:9" ht="17.25" thickBot="1">
      <c r="A32" s="7"/>
      <c r="B32" s="10" t="s">
        <v>23</v>
      </c>
      <c r="C32" s="4">
        <v>660</v>
      </c>
      <c r="D32" s="1">
        <f>C32*B9*0.018</f>
        <v>6.4152000000000005</v>
      </c>
      <c r="E32" s="7"/>
      <c r="F32" s="67">
        <v>550</v>
      </c>
      <c r="G32" s="67" t="s">
        <v>224</v>
      </c>
      <c r="H32" s="66" t="s">
        <v>313</v>
      </c>
      <c r="I32" s="66" t="s">
        <v>314</v>
      </c>
    </row>
    <row r="33" spans="1:9" ht="17.25" thickBot="1">
      <c r="A33" s="7"/>
      <c r="B33" s="10" t="s">
        <v>24</v>
      </c>
      <c r="C33" s="4">
        <v>690</v>
      </c>
      <c r="D33" s="1">
        <f>C33*B9*0.016</f>
        <v>5.9616000000000007</v>
      </c>
      <c r="E33" s="7"/>
      <c r="F33" s="67">
        <v>600</v>
      </c>
      <c r="G33" s="67" t="s">
        <v>301</v>
      </c>
      <c r="H33" s="66" t="s">
        <v>307</v>
      </c>
      <c r="I33" s="66" t="s">
        <v>308</v>
      </c>
    </row>
    <row r="34" spans="1:9" ht="17.25" thickBot="1">
      <c r="A34" s="7"/>
      <c r="B34" s="10" t="s">
        <v>25</v>
      </c>
      <c r="C34" s="4">
        <v>690</v>
      </c>
      <c r="D34" s="1">
        <f>C34*B9*0.018</f>
        <v>6.7068000000000003</v>
      </c>
      <c r="E34" s="7"/>
      <c r="F34" s="67">
        <v>600</v>
      </c>
      <c r="G34" s="67" t="s">
        <v>225</v>
      </c>
      <c r="H34" s="66" t="s">
        <v>313</v>
      </c>
      <c r="I34" s="66" t="s">
        <v>314</v>
      </c>
    </row>
    <row r="35" spans="1:9" ht="17.25" thickBot="1">
      <c r="A35" s="7"/>
      <c r="B35" s="10" t="s">
        <v>26</v>
      </c>
      <c r="C35" s="4">
        <v>750</v>
      </c>
      <c r="D35" s="1">
        <f>C35*B9*0.016</f>
        <v>6.48</v>
      </c>
      <c r="E35" s="7"/>
      <c r="F35" s="67">
        <v>670</v>
      </c>
      <c r="G35" s="67" t="s">
        <v>302</v>
      </c>
      <c r="H35" s="66" t="s">
        <v>307</v>
      </c>
      <c r="I35" s="66" t="s">
        <v>308</v>
      </c>
    </row>
    <row r="36" spans="1:9" ht="17.25" thickBot="1">
      <c r="A36" s="7"/>
      <c r="B36" s="10" t="s">
        <v>27</v>
      </c>
      <c r="C36" s="4">
        <v>750</v>
      </c>
      <c r="D36" s="1">
        <f>C36*B9*0.018</f>
        <v>7.2899999999999991</v>
      </c>
      <c r="E36" s="7"/>
      <c r="F36" s="67">
        <v>670</v>
      </c>
      <c r="G36" s="67" t="s">
        <v>226</v>
      </c>
      <c r="H36" s="66" t="s">
        <v>313</v>
      </c>
      <c r="I36" s="66" t="s">
        <v>314</v>
      </c>
    </row>
    <row r="37" spans="1:9" ht="17.25" thickBot="1">
      <c r="A37" s="7"/>
      <c r="B37" s="10" t="s">
        <v>28</v>
      </c>
      <c r="C37" s="4">
        <v>800</v>
      </c>
      <c r="D37" s="1">
        <f>C37*B9*0.016</f>
        <v>6.9119999999999999</v>
      </c>
      <c r="E37" s="7"/>
      <c r="F37" s="67">
        <v>670</v>
      </c>
      <c r="G37" s="67" t="s">
        <v>227</v>
      </c>
      <c r="H37" s="66" t="s">
        <v>309</v>
      </c>
      <c r="I37" s="66" t="s">
        <v>310</v>
      </c>
    </row>
    <row r="38" spans="1:9" ht="17.25" thickBot="1">
      <c r="A38" s="7"/>
      <c r="B38" s="10" t="s">
        <v>29</v>
      </c>
      <c r="C38" s="4">
        <v>800</v>
      </c>
      <c r="D38" s="1">
        <f>C38*B9*0.018</f>
        <v>7.7759999999999998</v>
      </c>
      <c r="E38" s="7"/>
      <c r="F38" s="67">
        <v>670</v>
      </c>
      <c r="G38" s="67" t="s">
        <v>303</v>
      </c>
      <c r="H38" s="66" t="s">
        <v>315</v>
      </c>
      <c r="I38" s="66" t="s">
        <v>316</v>
      </c>
    </row>
    <row r="39" spans="1:9" ht="17.25" thickBot="1">
      <c r="A39" s="7"/>
      <c r="B39" s="10" t="s">
        <v>30</v>
      </c>
      <c r="C39" s="4">
        <v>900</v>
      </c>
      <c r="D39" s="1">
        <f>C39*B9*0.016</f>
        <v>7.7760000000000007</v>
      </c>
      <c r="E39" s="7"/>
      <c r="F39" s="67">
        <v>700</v>
      </c>
      <c r="G39" s="67" t="s">
        <v>228</v>
      </c>
      <c r="H39" s="66" t="s">
        <v>309</v>
      </c>
      <c r="I39" s="66" t="s">
        <v>310</v>
      </c>
    </row>
    <row r="40" spans="1:9" ht="17.25" thickBot="1">
      <c r="A40" s="7"/>
      <c r="B40" s="10" t="s">
        <v>31</v>
      </c>
      <c r="C40" s="4">
        <v>900</v>
      </c>
      <c r="D40" s="1">
        <f>C40*B9*0.018</f>
        <v>8.7480000000000011</v>
      </c>
      <c r="E40" s="7"/>
      <c r="F40" s="67">
        <v>700</v>
      </c>
      <c r="G40" s="67" t="s">
        <v>304</v>
      </c>
      <c r="H40" s="66" t="s">
        <v>315</v>
      </c>
      <c r="I40" s="66" t="s">
        <v>316</v>
      </c>
    </row>
    <row r="41" spans="1:9" ht="50.25" thickBot="1">
      <c r="A41" s="7"/>
      <c r="B41" s="11" t="s">
        <v>35</v>
      </c>
      <c r="C41" s="5">
        <v>2500</v>
      </c>
      <c r="D41" s="6">
        <f>C41*B9*0.00445</f>
        <v>6.0075000000000003</v>
      </c>
      <c r="E41" s="7"/>
      <c r="F41" s="67">
        <v>750</v>
      </c>
      <c r="G41" s="67" t="s">
        <v>229</v>
      </c>
      <c r="H41" s="71" t="s">
        <v>309</v>
      </c>
      <c r="I41" s="71" t="s">
        <v>310</v>
      </c>
    </row>
    <row r="42" spans="1:9" ht="16.5" thickBot="1">
      <c r="A42" s="8"/>
      <c r="B42" s="8"/>
      <c r="C42" s="8"/>
      <c r="D42" s="8"/>
      <c r="E42" s="8"/>
      <c r="F42" s="67">
        <v>750</v>
      </c>
      <c r="G42" s="67" t="s">
        <v>305</v>
      </c>
      <c r="H42" s="66" t="s">
        <v>315</v>
      </c>
      <c r="I42" s="66" t="s">
        <v>316</v>
      </c>
    </row>
    <row r="43" spans="1:9" ht="16.5" thickBot="1">
      <c r="F43" s="67">
        <v>800</v>
      </c>
      <c r="G43" s="67" t="s">
        <v>230</v>
      </c>
      <c r="H43" s="66" t="s">
        <v>309</v>
      </c>
      <c r="I43" s="66" t="s">
        <v>310</v>
      </c>
    </row>
    <row r="44" spans="1:9" ht="16.5" thickBot="1">
      <c r="F44" s="67">
        <v>800</v>
      </c>
      <c r="G44" s="67" t="s">
        <v>306</v>
      </c>
      <c r="H44" s="66" t="s">
        <v>315</v>
      </c>
      <c r="I44" s="66" t="s">
        <v>316</v>
      </c>
    </row>
    <row r="45" spans="1:9" ht="15.75" thickBot="1">
      <c r="H45" s="69" t="s">
        <v>262</v>
      </c>
      <c r="I45" s="69" t="s">
        <v>263</v>
      </c>
    </row>
    <row r="46" spans="1:9" ht="15.75" thickBot="1">
      <c r="H46" s="69" t="s">
        <v>264</v>
      </c>
      <c r="I46" s="69" t="s">
        <v>265</v>
      </c>
    </row>
    <row r="47" spans="1:9" ht="15.75" thickBot="1">
      <c r="H47" s="69" t="s">
        <v>266</v>
      </c>
      <c r="I47" s="69" t="s">
        <v>267</v>
      </c>
    </row>
    <row r="48" spans="1:9" ht="15.75" thickBot="1">
      <c r="H48" s="69" t="s">
        <v>268</v>
      </c>
      <c r="I48" s="69" t="s">
        <v>269</v>
      </c>
    </row>
    <row r="49" spans="8:9" ht="15.75" thickBot="1">
      <c r="H49" s="69" t="s">
        <v>270</v>
      </c>
      <c r="I49" s="69" t="s">
        <v>271</v>
      </c>
    </row>
    <row r="50" spans="8:9" ht="15.75" thickBot="1">
      <c r="H50" s="69" t="s">
        <v>317</v>
      </c>
      <c r="I50" s="69" t="s">
        <v>318</v>
      </c>
    </row>
    <row r="51" spans="8:9" ht="15.75" thickBot="1">
      <c r="H51" s="69" t="s">
        <v>319</v>
      </c>
      <c r="I51" s="69" t="s">
        <v>320</v>
      </c>
    </row>
    <row r="52" spans="8:9" ht="15.75" thickBot="1">
      <c r="H52" s="69" t="s">
        <v>321</v>
      </c>
      <c r="I52" s="69" t="s">
        <v>322</v>
      </c>
    </row>
  </sheetData>
  <sheetProtection sheet="1" objects="1" scenarios="1"/>
  <protectedRanges>
    <protectedRange sqref="D7" name="ширина_1"/>
    <protectedRange sqref="A7" name="Высота_1"/>
  </protectedRanges>
  <mergeCells count="10">
    <mergeCell ref="F1:G2"/>
    <mergeCell ref="A3:E4"/>
    <mergeCell ref="A5:E5"/>
    <mergeCell ref="A6:B6"/>
    <mergeCell ref="D6:E6"/>
    <mergeCell ref="A7:B7"/>
    <mergeCell ref="D7:E7"/>
    <mergeCell ref="B8:D8"/>
    <mergeCell ref="B9:D9"/>
    <mergeCell ref="A1:E2"/>
  </mergeCells>
  <phoneticPr fontId="1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Free Fold Short</vt:lpstr>
      <vt:lpstr>Free space</vt:lpstr>
      <vt:lpstr>Free space PTO</vt:lpstr>
      <vt:lpstr>Free flap mini</vt:lpstr>
      <vt:lpstr>Free flap forte</vt:lpstr>
      <vt:lpstr>Free slide</vt:lpstr>
      <vt:lpstr>Free swing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Годзишевский Юрий Юрьевич</dc:creator>
  <cp:lastModifiedBy>Пользователь Windows</cp:lastModifiedBy>
  <cp:lastPrinted>2015-10-23T09:28:25Z</cp:lastPrinted>
  <dcterms:created xsi:type="dcterms:W3CDTF">2015-10-22T05:47:56Z</dcterms:created>
  <dcterms:modified xsi:type="dcterms:W3CDTF">2022-01-26T05:56:40Z</dcterms:modified>
</cp:coreProperties>
</file>